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BANIESTIMATIONS LIMITED\BaniEstimations Software - 2026\BaniEstimations 2026 - ORIGINAL\BaniEstimations Upgrading\Package\"/>
    </mc:Choice>
  </mc:AlternateContent>
  <xr:revisionPtr revIDLastSave="0" documentId="13_ncr:1_{B328075A-02A5-4F44-A03D-E252D9202D8D}" xr6:coauthVersionLast="47" xr6:coauthVersionMax="47" xr10:uidLastSave="{00000000-0000-0000-0000-000000000000}"/>
  <bookViews>
    <workbookView xWindow="-108" yWindow="-108" windowWidth="23256" windowHeight="12456" xr2:uid="{6CA51D93-43B0-4082-802C-A49C577A13F2}"/>
  </bookViews>
  <sheets>
    <sheet name="MATERIAL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_Box1">#REF!</definedName>
    <definedName name="__HTG3">[1]Flr_Occ_Chk!$H$54</definedName>
    <definedName name="__HTG4">[1]Flr_Occ_Chk!$H$55</definedName>
    <definedName name="__HTG5">[1]Flr_Occ_Chk!$H$63</definedName>
    <definedName name="__TOOT">'[2]Bill No. 6'!#REF!</definedName>
    <definedName name="__tot12">'[2]Bill No. 6'!#REF!</definedName>
    <definedName name="_27Certificate_Printout">#REF!</definedName>
    <definedName name="_4_Way_Spigots">#REF!</definedName>
    <definedName name="_54Certificate_Turnaround">#REF!</definedName>
    <definedName name="_all1">[3]Risk!$A$1:$K$63</definedName>
    <definedName name="_all11">[3]Risk!$A$1:$K$63</definedName>
    <definedName name="_as1" hidden="1">{#N/A,#N/A,FALSE,"SumD";#N/A,#N/A,FALSE,"ElecD";#N/A,#N/A,FALSE,"MechD";#N/A,#N/A,FALSE,"GeotD";#N/A,#N/A,FALSE,"PrcsD";#N/A,#N/A,FALSE,"TunnD";#N/A,#N/A,FALSE,"CivlD";#N/A,#N/A,FALSE,"NtwkD";#N/A,#N/A,FALSE,"EstgD";#N/A,#N/A,FALSE,"PEngD"}</definedName>
    <definedName name="_Box1">#REF!</definedName>
    <definedName name="_ccc1" hidden="1">{#N/A,#N/A,FALSE,"SumD";#N/A,#N/A,FALSE,"ElecD";#N/A,#N/A,FALSE,"MechD";#N/A,#N/A,FALSE,"GeotD";#N/A,#N/A,FALSE,"PrcsD";#N/A,#N/A,FALSE,"TunnD";#N/A,#N/A,FALSE,"CivlD";#N/A,#N/A,FALSE,"NtwkD";#N/A,#N/A,FALSE,"EstgD";#N/A,#N/A,FALSE,"PEngD"}</definedName>
    <definedName name="_ccc2" hidden="1">{#N/A,#N/A,FALSE,"SumD";#N/A,#N/A,FALSE,"ElecD";#N/A,#N/A,FALSE,"MechD";#N/A,#N/A,FALSE,"GeotD";#N/A,#N/A,FALSE,"PrcsD";#N/A,#N/A,FALSE,"TunnD";#N/A,#N/A,FALSE,"CivlD";#N/A,#N/A,FALSE,"NtwkD";#N/A,#N/A,FALSE,"EstgD";#N/A,#N/A,FALSE,"PEngD"}</definedName>
    <definedName name="_dbs1">[4]Estimate!#REF!</definedName>
    <definedName name="_dbs11">[4]Estimate!#REF!</definedName>
    <definedName name="_dbs3">[4]Estimate!#REF!</definedName>
    <definedName name="_dbs76">[4]Estimate!#REF!</definedName>
    <definedName name="_editedfeeder">#N/A</definedName>
    <definedName name="_Eng26">'[5]Eng Factors'!$D$2</definedName>
    <definedName name="_Eng60">'[5]Eng Factors'!$D$6</definedName>
    <definedName name="_Fill" hidden="1">#REF!</definedName>
    <definedName name="_HTG3">[1]Flr_Occ_Chk!$H$54</definedName>
    <definedName name="_HTG4">[1]Flr_Occ_Chk!$H$55</definedName>
    <definedName name="_HTG5">[1]Flr_Occ_Chk!$H$63</definedName>
    <definedName name="_Key1" hidden="1">#REF!</definedName>
    <definedName name="_l3input">#REF!</definedName>
    <definedName name="_l3input2">#REF!</definedName>
    <definedName name="_l3inputD">#REF!</definedName>
    <definedName name="_MKVBypass">#N/A</definedName>
    <definedName name="_mon1">[6]BasEtude!$F$33</definedName>
    <definedName name="_Sort" hidden="1">#REF!</definedName>
    <definedName name="_tot_1">#REF!</definedName>
    <definedName name="_tot01">#REF!</definedName>
    <definedName name="_tot1">#REF!</definedName>
    <definedName name="_tot10">#REF!</definedName>
    <definedName name="_tot1000">#REF!</definedName>
    <definedName name="_tot11">#REF!</definedName>
    <definedName name="_tot12">#REF!</definedName>
    <definedName name="_TOT1234">#REF!</definedName>
    <definedName name="_tot13">[7]Input!#REF!</definedName>
    <definedName name="_tot2">#REF!</definedName>
    <definedName name="_tot3">#REF!</definedName>
    <definedName name="_tot4">#REF!</definedName>
    <definedName name="_tot5">#REF!</definedName>
    <definedName name="_tot6">#REF!</definedName>
    <definedName name="_tot7">#REF!</definedName>
    <definedName name="_tot8">#REF!</definedName>
    <definedName name="_tot9">#REF!</definedName>
    <definedName name="_ttot1">[7]L2Plant!#REF!</definedName>
    <definedName name="_ttot12">[7]L2Misc!#REF!</definedName>
    <definedName name="_ttot122">[8]Statement!#REF!</definedName>
    <definedName name="_ttot123">#REF!</definedName>
    <definedName name="a">#REF!</definedName>
    <definedName name="aaa">#REF!</definedName>
    <definedName name="aaainput">#REF!</definedName>
    <definedName name="aainput">#REF!</definedName>
    <definedName name="AAS">#REF!</definedName>
    <definedName name="ab" hidden="1">{#N/A,#N/A,FALSE,"SumD";#N/A,#N/A,FALSE,"ElecD";#N/A,#N/A,FALSE,"MechD";#N/A,#N/A,FALSE,"GeotD";#N/A,#N/A,FALSE,"PrcsD";#N/A,#N/A,FALSE,"TunnD";#N/A,#N/A,FALSE,"CivlD";#N/A,#N/A,FALSE,"NtwkD";#N/A,#N/A,FALSE,"EstgD";#N/A,#N/A,FALSE,"PEngD"}</definedName>
    <definedName name="ABU">#REF!</definedName>
    <definedName name="account">#REF!</definedName>
    <definedName name="Acost">#REF!</definedName>
    <definedName name="Actual_Value">'[9]CCS Allow'!$E$7:$E$76</definedName>
    <definedName name="Air_SpecCap">'[10]Reference Data'!$B$19</definedName>
    <definedName name="AirDen">'[11]Reference Data'!$B$18</definedName>
    <definedName name="ALFRED">#REF!</definedName>
    <definedName name="Allowance">#REF!</definedName>
    <definedName name="ALLOWANCES">#REF!</definedName>
    <definedName name="AllowDat">#REF!</definedName>
    <definedName name="AllowData">#REF!</definedName>
    <definedName name="AllowReAllocation">#REF!</definedName>
    <definedName name="Aluminium">#REF!</definedName>
    <definedName name="AMC">#REF!</definedName>
    <definedName name="Amount">#REF!</definedName>
    <definedName name="AmountGR">#REF!</definedName>
    <definedName name="AmountSer">#REF!</definedName>
    <definedName name="ampm">#REF!</definedName>
    <definedName name="ApplAmount">[12]HVAC!#REF!</definedName>
    <definedName name="apr03rate">#REF!</definedName>
    <definedName name="AR">#REF!</definedName>
    <definedName name="ARA">#REF!</definedName>
    <definedName name="area">#REF!</definedName>
    <definedName name="Area1">#REF!</definedName>
    <definedName name="Area2">#REF!</definedName>
    <definedName name="Area2I">#REF!</definedName>
    <definedName name="Area2x2">#REF!</definedName>
    <definedName name="AreaRev">#REF!</definedName>
    <definedName name="AreaReve">#REF!</definedName>
    <definedName name="args">#REF!</definedName>
    <definedName name="arrrr">#REF!</definedName>
    <definedName name="as">'[13]Bill No. 6'!#REF!</definedName>
    <definedName name="Asby">'[13]Bill No. 6'!#REF!</definedName>
    <definedName name="asdd" hidden="1">{#N/A,#N/A,FALSE,"SumD";#N/A,#N/A,FALSE,"ElecD";#N/A,#N/A,FALSE,"MechD";#N/A,#N/A,FALSE,"GeotD";#N/A,#N/A,FALSE,"PrcsD";#N/A,#N/A,FALSE,"TunnD";#N/A,#N/A,FALSE,"CivlD";#N/A,#N/A,FALSE,"NtwkD";#N/A,#N/A,FALSE,"EstgD";#N/A,#N/A,FALSE,"PEngD"}</definedName>
    <definedName name="ASDFG">'[13]Bill No. 6'!#REF!</definedName>
    <definedName name="Asdin">#REF!</definedName>
    <definedName name="aug03rate">#REF!</definedName>
    <definedName name="AvDepth">#REF!</definedName>
    <definedName name="AvDpth">#REF!</definedName>
    <definedName name="Average_Hours_Month">'[14]Link Table'!$C$20</definedName>
    <definedName name="b">#REF!</definedName>
    <definedName name="Base1">#REF!</definedName>
    <definedName name="Base2">#REF!</definedName>
    <definedName name="Basedate">#REF!</definedName>
    <definedName name="basic_GHC">'[15]Exchange Rate'!$B$4</definedName>
    <definedName name="basic_USD">'[15]Exchange Rate'!$B$3</definedName>
    <definedName name="BB_EqProv">[1]Flr_Occ_Chk!$C$45</definedName>
    <definedName name="bb_equip1">'[16]Reference Data'!$K$10</definedName>
    <definedName name="BB_OCC_DEN">[1]Flr_Occ_Chk!$B$6</definedName>
    <definedName name="bb_person">'[16]Reference Data'!$K$9</definedName>
    <definedName name="BDI">[17]CDB!$D$18</definedName>
    <definedName name="binder">#REF!</definedName>
    <definedName name="blankhome">'[18]Mech Summ'!$F$7</definedName>
    <definedName name="blankline">#REF!</definedName>
    <definedName name="blue">#REF!</definedName>
    <definedName name="BocOccup">[1]Flr_Occ_Chk!$B$49</definedName>
    <definedName name="Box">#REF!</definedName>
    <definedName name="brate">[19]Input!$D$4</definedName>
    <definedName name="BUS">#REF!</definedName>
    <definedName name="BVLCHARTS">'[20]Set-up'!$B$3:$B$23</definedName>
    <definedName name="calendar">[21]Resumé!$F$75:$AX$75</definedName>
    <definedName name="CAMBIO">[17]CDB!$D$30</definedName>
    <definedName name="CASH_IN">#REF!</definedName>
    <definedName name="CashFlow">[21]Resumé!#REF!</definedName>
    <definedName name="CASUAL_LABOUR">#REF!</definedName>
    <definedName name="catB_equip">'[16]Reference Data'!$I$10</definedName>
    <definedName name="Category">#REF!</definedName>
    <definedName name="ccc" hidden="1">{#N/A,#N/A,FALSE,"SumD";#N/A,#N/A,FALSE,"ElecD";#N/A,#N/A,FALSE,"MechD";#N/A,#N/A,FALSE,"GeotD";#N/A,#N/A,FALSE,"PrcsD";#N/A,#N/A,FALSE,"TunnD";#N/A,#N/A,FALSE,"CivlD";#N/A,#N/A,FALSE,"NtwkD";#N/A,#N/A,FALSE,"EstgD";#N/A,#N/A,FALSE,"PEngD"}</definedName>
    <definedName name="Ccost">#REF!</definedName>
    <definedName name="CDB">[17]CDB!$D$27</definedName>
    <definedName name="Cedi">#REF!</definedName>
    <definedName name="CEDITOPOUND">[22]intro!$H$24:$H$24</definedName>
    <definedName name="Certificate">#REF!</definedName>
    <definedName name="ChartOfAccounts">[23]Charts_of_Acc!#REF!</definedName>
    <definedName name="ChartsOfAccounts">[23]Charts_of_Acc!#REF!</definedName>
    <definedName name="ChINo5">#REF!</definedName>
    <definedName name="CHW_Den">'[16]Reference Data'!$C$40</definedName>
    <definedName name="CHW_F">'[16]Reference Data'!$E$10</definedName>
    <definedName name="CHW_FT">'[24]Reference Data'!$G$19</definedName>
    <definedName name="CHW_R">'[16]Reference Data'!$E$11</definedName>
    <definedName name="CHW_RT">'[16]Reference Data'!$G$24</definedName>
    <definedName name="CHW_SpecCap">'[16]Reference Data'!$C$39</definedName>
    <definedName name="CLG_INT_TEMP">'[1]Reference Data'!$B$33</definedName>
    <definedName name="CLG_SUP_TEMP">'[1]Reference Data'!$B$34</definedName>
    <definedName name="Client_Team">#REF!</definedName>
    <definedName name="clientv">#REF!</definedName>
    <definedName name="clinets_currency_1">#REF!</definedName>
    <definedName name="Code">#REF!</definedName>
    <definedName name="code021">[25]Criteria!$A$20:$A$21</definedName>
    <definedName name="code1110">[25]Criteria!$B$23:$B$24</definedName>
    <definedName name="code1114">[25]Criteria!$C$23:$C$24</definedName>
    <definedName name="code1116">[25]Criteria!$D$23:$D$24</definedName>
    <definedName name="code1118">[25]Criteria!$E$23:$E$24</definedName>
    <definedName name="code1180">[25]Criteria!$L$23:$L$24</definedName>
    <definedName name="code1203">[25]Criteria!$G$23:$G$24</definedName>
    <definedName name="code1205">[25]Criteria!$H$23:$H$24</definedName>
    <definedName name="code1225">[25]Criteria!$I$23:$I$24</definedName>
    <definedName name="code1251">[25]Criteria!$J$23:$J$24</definedName>
    <definedName name="code1275">[25]Criteria!$A$23:$A$24</definedName>
    <definedName name="code1282">[25]Criteria!$K$23:$K$24</definedName>
    <definedName name="code1291">[25]Criteria!$M$23:$M$24</definedName>
    <definedName name="code3502">[25]Criteria!$B$20:$B$21</definedName>
    <definedName name="code4101">[25]Criteria!$C$20:$C$21</definedName>
    <definedName name="code4103">[25]Criteria!$D$20:$D$21</definedName>
    <definedName name="code4402">[25]Criteria!$K$20:$K$21</definedName>
    <definedName name="code4403">[25]Criteria!$L$20:$L$21</definedName>
    <definedName name="code4404">[25]Criteria!$M$20:$M$21</definedName>
    <definedName name="code4602">[25]Criteria!$E$20:$E$21</definedName>
    <definedName name="code4604">[25]Criteria!$F$20:$F$21</definedName>
    <definedName name="code4606">[25]Criteria!$G$20:$G$21</definedName>
    <definedName name="code4806">[25]Criteria!$H$20:$H$21</definedName>
    <definedName name="code4808">[25]Criteria!$I$20:$I$21</definedName>
    <definedName name="code4809">[25]Criteria!$J$20:$J$21</definedName>
    <definedName name="code5102">[25]Criteria!$F$23:$F$24</definedName>
    <definedName name="Coef_M_Oeuvre">[17]Labour!$D$57</definedName>
    <definedName name="Coef_Materiaux">[17]Materials!$Z$3</definedName>
    <definedName name="Coef_Materiel">[17]Equipments!$E$66</definedName>
    <definedName name="COMMUNICATION">#REF!</definedName>
    <definedName name="Computer">#REF!</definedName>
    <definedName name="contractdays">[18]HVAC!$B$83</definedName>
    <definedName name="contrib">#REF!</definedName>
    <definedName name="cooling_capacity__kW">'[26]FCU Shed'!$B$8,'[26]FCU Shed'!$B$8:$U$8,'[26]FCU Shed'!$V$8:$AO$8,'[26]FCU Shed'!$AP$8:$BC$8</definedName>
    <definedName name="copy1">#REF!</definedName>
    <definedName name="copy1a">#REF!</definedName>
    <definedName name="copy2">#REF!</definedName>
    <definedName name="copy2a">#REF!</definedName>
    <definedName name="copy3">#REF!</definedName>
    <definedName name="copy3a">#REF!</definedName>
    <definedName name="copy4">#REF!</definedName>
    <definedName name="copy4a">#REF!</definedName>
    <definedName name="copy5">#REF!</definedName>
    <definedName name="copy5a">#REF!</definedName>
    <definedName name="copy6">#REF!</definedName>
    <definedName name="copy6a">#REF!</definedName>
    <definedName name="copy7">#REF!</definedName>
    <definedName name="copy7a">#REF!</definedName>
    <definedName name="copy8">#REF!</definedName>
    <definedName name="copy8a">#REF!</definedName>
    <definedName name="copy9">#REF!</definedName>
    <definedName name="copy9a">#REF!</definedName>
    <definedName name="Cost">#REF!</definedName>
    <definedName name="Count">'[27]Elect Installation Alt'!$O$6</definedName>
    <definedName name="CREDIT_CASH_IN">#REF!</definedName>
    <definedName name="crew_hours_per_day">#REF!</definedName>
    <definedName name="cs">[15]Summary!$J$9</definedName>
    <definedName name="cs_sa">'[28]Statement Summary '!$C$8</definedName>
    <definedName name="csplit">#REF!</definedName>
    <definedName name="Cumulated_Cashflow">[21]Resumé!$F$77:$AX$77</definedName>
    <definedName name="CURR45">#REF!</definedName>
    <definedName name="CurrentEURO">'[15]Exchange Rate'!$C$6</definedName>
    <definedName name="CurrentGHC">'[15]Exchange Rate'!$C$4</definedName>
    <definedName name="CurrentUSD">'[15]Exchange Rate'!$C$3</definedName>
    <definedName name="CV_Number">#REF!</definedName>
    <definedName name="CW">#REF!</definedName>
    <definedName name="d">[29]BILL2esp!#REF!</definedName>
    <definedName name="dad">#REF!</definedName>
    <definedName name="dashboard_currency_1">#REF!</definedName>
    <definedName name="dashboard_currency_2">#REF!</definedName>
    <definedName name="dashboard_currency_3">#REF!</definedName>
    <definedName name="_xlnm.Database">#REF!</definedName>
    <definedName name="Date">[30]Calendrier!$A$2:$A$624</definedName>
    <definedName name="daysInMonth">#REF!</definedName>
    <definedName name="dbs">[4]Estimate!#REF!</definedName>
    <definedName name="dbs1z">[4]Estimate!#REF!</definedName>
    <definedName name="dbs76z">[4]Estimate!#REF!</definedName>
    <definedName name="dbsz">[4]Estimate!#REF!</definedName>
    <definedName name="dcv">#REF!</definedName>
    <definedName name="dd">#REF!</definedName>
    <definedName name="DDD">[31]Statement!#REF!</definedName>
    <definedName name="DDDDD">#REF!</definedName>
    <definedName name="dddddd" hidden="1">{#N/A,#N/A,FALSE,"SumG";#N/A,#N/A,FALSE,"ElecG";#N/A,#N/A,FALSE,"MechG";#N/A,#N/A,FALSE,"GeotG";#N/A,#N/A,FALSE,"PrcsG";#N/A,#N/A,FALSE,"TunnG";#N/A,#N/A,FALSE,"CivlG";#N/A,#N/A,FALSE,"NtwkG";#N/A,#N/A,FALSE,"EstgG";#N/A,#N/A,FALSE,"PEngG"}</definedName>
    <definedName name="ddddddddddddddddd">#REF!</definedName>
    <definedName name="dddddddddgf">#REF!</definedName>
    <definedName name="dddddz" hidden="1">{#N/A,#N/A,FALSE,"SumD";#N/A,#N/A,FALSE,"ElecD";#N/A,#N/A,FALSE,"MechD";#N/A,#N/A,FALSE,"GeotD";#N/A,#N/A,FALSE,"PrcsD";#N/A,#N/A,FALSE,"TunnD";#N/A,#N/A,FALSE,"CivlD";#N/A,#N/A,FALSE,"NtwkD";#N/A,#N/A,FALSE,"EstgD";#N/A,#N/A,FALSE,"PEngD"}</definedName>
    <definedName name="DDFF">[32]DATA!$B$4:$B$33</definedName>
    <definedName name="DDFFG">#REF!</definedName>
    <definedName name="dec03rate">#REF!</definedName>
    <definedName name="Deflation">#REF!</definedName>
    <definedName name="delta_T">'[11]Reference Data'!$B$38</definedName>
    <definedName name="Delta_T_CHW">'[16]Reference Data'!$E$12</definedName>
    <definedName name="demo">#REF!</definedName>
    <definedName name="Description">#REF!</definedName>
    <definedName name="Design___Civils">#REF!</definedName>
    <definedName name="Design___Signalling">#REF!</definedName>
    <definedName name="Design_Team_Fees">#REF!</definedName>
    <definedName name="DF">#REF!</definedName>
    <definedName name="dfdr">#REF!</definedName>
    <definedName name="dffet">'[13]Bill No. 6'!#REF!</definedName>
    <definedName name="dfffff" hidden="1">{#N/A,#N/A,FALSE,"SumG";#N/A,#N/A,FALSE,"ElecG";#N/A,#N/A,FALSE,"MechG";#N/A,#N/A,FALSE,"GeotG";#N/A,#N/A,FALSE,"PrcsG";#N/A,#N/A,FALSE,"TunnG";#N/A,#N/A,FALSE,"CivlG";#N/A,#N/A,FALSE,"NtwkG";#N/A,#N/A,FALSE,"EstgG";#N/A,#N/A,FALSE,"PEngG"}</definedName>
    <definedName name="dfffffz" hidden="1">{#N/A,#N/A,FALSE,"SumG";#N/A,#N/A,FALSE,"ElecG";#N/A,#N/A,FALSE,"MechG";#N/A,#N/A,FALSE,"GeotG";#N/A,#N/A,FALSE,"PrcsG";#N/A,#N/A,FALSE,"TunnG";#N/A,#N/A,FALSE,"CivlG";#N/A,#N/A,FALSE,"NtwkG";#N/A,#N/A,FALSE,"EstgG";#N/A,#N/A,FALSE,"PEngG"}</definedName>
    <definedName name="dffhfhf">#REF!</definedName>
    <definedName name="dfgft">#REF!</definedName>
    <definedName name="dfgh">'[13]Bill No. 6'!#REF!</definedName>
    <definedName name="dfgsdfg" hidden="1">{#N/A,#N/A,FALSE,"SumD";#N/A,#N/A,FALSE,"ElecD";#N/A,#N/A,FALSE,"MechD";#N/A,#N/A,FALSE,"GeotD";#N/A,#N/A,FALSE,"PrcsD";#N/A,#N/A,FALSE,"TunnD";#N/A,#N/A,FALSE,"CivlD";#N/A,#N/A,FALSE,"NtwkD";#N/A,#N/A,FALSE,"EstgD";#N/A,#N/A,FALSE,"PEngD"}</definedName>
    <definedName name="dg">#REF!</definedName>
    <definedName name="dgdf">'[13]Bill No. 6'!#REF!</definedName>
    <definedName name="dgfd" hidden="1">{#N/A,#N/A,FALSE,"SumG";#N/A,#N/A,FALSE,"ElecG";#N/A,#N/A,FALSE,"MechG";#N/A,#N/A,FALSE,"GeotG";#N/A,#N/A,FALSE,"PrcsG";#N/A,#N/A,FALSE,"TunnG";#N/A,#N/A,FALSE,"CivlG";#N/A,#N/A,FALSE,"NtwkG";#N/A,#N/A,FALSE,"EstgG";#N/A,#N/A,FALSE,"PEngG"}</definedName>
    <definedName name="dgfdz" hidden="1">{#N/A,#N/A,FALSE,"SumG";#N/A,#N/A,FALSE,"ElecG";#N/A,#N/A,FALSE,"MechG";#N/A,#N/A,FALSE,"GeotG";#N/A,#N/A,FALSE,"PrcsG";#N/A,#N/A,FALSE,"TunnG";#N/A,#N/A,FALSE,"CivlG";#N/A,#N/A,FALSE,"NtwkG";#N/A,#N/A,FALSE,"EstgG";#N/A,#N/A,FALSE,"PEngG"}</definedName>
    <definedName name="dgghrthrthtjyt">#REF!</definedName>
    <definedName name="dghgjhk">#REF!</definedName>
    <definedName name="Disb.Chart">[33]DATA!$B$4:$B$33</definedName>
    <definedName name="DISCIPLINA">[34]DISCIPLINE!$B$3:$B$7</definedName>
    <definedName name="dollar">#REF!</definedName>
    <definedName name="DOLLARTOPOUND">[22]intro!$H$25:$H$25</definedName>
    <definedName name="drgdd">#REF!</definedName>
    <definedName name="DRGEGEERE">#REF!</definedName>
    <definedName name="DRIVERMONTH">[22]lab!$B$144</definedName>
    <definedName name="dsfgdsfg" hidden="1">{#N/A,#N/A,FALSE,"SumD";#N/A,#N/A,FALSE,"ElecD";#N/A,#N/A,FALSE,"MechD";#N/A,#N/A,FALSE,"GeotD";#N/A,#N/A,FALSE,"PrcsD";#N/A,#N/A,FALSE,"TunnD";#N/A,#N/A,FALSE,"CivlD";#N/A,#N/A,FALSE,"NtwkD";#N/A,#N/A,FALSE,"EstgD";#N/A,#N/A,FALSE,"PEngD"}</definedName>
    <definedName name="dsfgsdfg" hidden="1">{#N/A,#N/A,FALSE,"SumG";#N/A,#N/A,FALSE,"ElecG";#N/A,#N/A,FALSE,"MechG";#N/A,#N/A,FALSE,"GeotG";#N/A,#N/A,FALSE,"PrcsG";#N/A,#N/A,FALSE,"TunnG";#N/A,#N/A,FALSE,"CivlG";#N/A,#N/A,FALSE,"NtwkG";#N/A,#N/A,FALSE,"EstgG";#N/A,#N/A,FALSE,"PEngG"}</definedName>
    <definedName name="dummy">#REF!</definedName>
    <definedName name="dummy1">#REF!</definedName>
    <definedName name="dvbgf" hidden="1">{#N/A,#N/A,FALSE,"SumD";#N/A,#N/A,FALSE,"ElecD";#N/A,#N/A,FALSE,"MechD";#N/A,#N/A,FALSE,"GeotD";#N/A,#N/A,FALSE,"PrcsD";#N/A,#N/A,FALSE,"TunnD";#N/A,#N/A,FALSE,"CivlD";#N/A,#N/A,FALSE,"NtwkD";#N/A,#N/A,FALSE,"EstgD";#N/A,#N/A,FALSE,"PEngD"}</definedName>
    <definedName name="dvbgfz" hidden="1">{#N/A,#N/A,FALSE,"SumD";#N/A,#N/A,FALSE,"ElecD";#N/A,#N/A,FALSE,"MechD";#N/A,#N/A,FALSE,"GeotD";#N/A,#N/A,FALSE,"PrcsD";#N/A,#N/A,FALSE,"TunnD";#N/A,#N/A,FALSE,"CivlD";#N/A,#N/A,FALSE,"NtwkD";#N/A,#N/A,FALSE,"EstgD";#N/A,#N/A,FALSE,"PEngD"}</definedName>
    <definedName name="dwkamount">'[35]DWKS+15%'!$D$5:$D$129</definedName>
    <definedName name="dwkcode">'[35]DWKS+15%'!$A$5:$A$129</definedName>
    <definedName name="Dyn_Cat_Count">IFERROR(OFFSET([36]BE!$AP$2,0,0,COUNTIF([36]BE!$AP$2:$AP$101,"&gt;0")),"")</definedName>
    <definedName name="Dyn_Categories">IFERROR(OFFSET([36]BE!$AO$2,0,0,COUNTA([36]BE!$AO$2:$AO$101)),"")</definedName>
    <definedName name="e">[29]BILL2esp!#REF!</definedName>
    <definedName name="ebow">'[37]Rebars Take-Off by AAL'!$K$3:$L$9</definedName>
    <definedName name="eddd">#REF!</definedName>
    <definedName name="eddddd">#REF!</definedName>
    <definedName name="ee" hidden="1">{#N/A,#N/A,FALSE,"SumG";#N/A,#N/A,FALSE,"ElecG";#N/A,#N/A,FALSE,"MechG";#N/A,#N/A,FALSE,"GeotG";#N/A,#N/A,FALSE,"PrcsG";#N/A,#N/A,FALSE,"TunnG";#N/A,#N/A,FALSE,"CivlG";#N/A,#N/A,FALSE,"NtwkG";#N/A,#N/A,FALSE,"EstgG";#N/A,#N/A,FALSE,"PEngG"}</definedName>
    <definedName name="eez" hidden="1">{#N/A,#N/A,FALSE,"SumG";#N/A,#N/A,FALSE,"ElecG";#N/A,#N/A,FALSE,"MechG";#N/A,#N/A,FALSE,"GeotG";#N/A,#N/A,FALSE,"PrcsG";#N/A,#N/A,FALSE,"TunnG";#N/A,#N/A,FALSE,"CivlG";#N/A,#N/A,FALSE,"NtwkG";#N/A,#N/A,FALSE,"EstgG";#N/A,#N/A,FALSE,"PEngG"}</definedName>
    <definedName name="efr">#REF!</definedName>
    <definedName name="Emulsion">#REF!</definedName>
    <definedName name="Enoc">#REF!</definedName>
    <definedName name="Enoch">#REF!</definedName>
    <definedName name="ENOCK1">#REF!</definedName>
    <definedName name="Equipamentos">[17]Equipments!$A$13:$AE$61</definedName>
    <definedName name="Equipment">#REF!</definedName>
    <definedName name="er" hidden="1">{#N/A,#N/A,FALSE,"SumG";#N/A,#N/A,FALSE,"ElecG";#N/A,#N/A,FALSE,"MechG";#N/A,#N/A,FALSE,"GeotG";#N/A,#N/A,FALSE,"PrcsG";#N/A,#N/A,FALSE,"TunnG";#N/A,#N/A,FALSE,"CivlG";#N/A,#N/A,FALSE,"NtwkG";#N/A,#N/A,FALSE,"EstgG";#N/A,#N/A,FALSE,"PEngG"}</definedName>
    <definedName name="ERERERE">#REF!</definedName>
    <definedName name="ERTEWTWRETTERT">#REF!</definedName>
    <definedName name="Erty">#REF!</definedName>
    <definedName name="erz" hidden="1">{#N/A,#N/A,FALSE,"SumG";#N/A,#N/A,FALSE,"ElecG";#N/A,#N/A,FALSE,"MechG";#N/A,#N/A,FALSE,"GeotG";#N/A,#N/A,FALSE,"PrcsG";#N/A,#N/A,FALSE,"TunnG";#N/A,#N/A,FALSE,"CivlG";#N/A,#N/A,FALSE,"NtwkG";#N/A,#N/A,FALSE,"EstgG";#N/A,#N/A,FALSE,"PEngG"}</definedName>
    <definedName name="Estimation_Risk">[38]Summary!#REF!</definedName>
    <definedName name="estpl">#REF!</definedName>
    <definedName name="EVANS">#REF!</definedName>
    <definedName name="EW">#REF!</definedName>
    <definedName name="Exchange">#REF!</definedName>
    <definedName name="expense">'[9]CCS Allow'!$C$7:$C$76</definedName>
    <definedName name="external">#REF!</definedName>
    <definedName name="f">[29]BILL2esp!#REF!</definedName>
    <definedName name="Factor">1.075</definedName>
    <definedName name="Factor_Total">'[39]Wembley '!#REF!</definedName>
    <definedName name="Fcost">#REF!</definedName>
    <definedName name="FCU">'[1]Calc Sheet Heating'!$A$77</definedName>
    <definedName name="FCUHI">'[1]Calc Sheet Heating'!$E$77</definedName>
    <definedName name="fd">#REF!</definedName>
    <definedName name="fdff" hidden="1">{#N/A,#N/A,FALSE,"SumG";#N/A,#N/A,FALSE,"ElecG";#N/A,#N/A,FALSE,"MechG";#N/A,#N/A,FALSE,"GeotG";#N/A,#N/A,FALSE,"PrcsG";#N/A,#N/A,FALSE,"TunnG";#N/A,#N/A,FALSE,"CivlG";#N/A,#N/A,FALSE,"NtwkG";#N/A,#N/A,FALSE,"EstgG";#N/A,#N/A,FALSE,"PEngG"}</definedName>
    <definedName name="fdffz" hidden="1">{#N/A,#N/A,FALSE,"SumG";#N/A,#N/A,FALSE,"ElecG";#N/A,#N/A,FALSE,"MechG";#N/A,#N/A,FALSE,"GeotG";#N/A,#N/A,FALSE,"PrcsG";#N/A,#N/A,FALSE,"TunnG";#N/A,#N/A,FALSE,"CivlG";#N/A,#N/A,FALSE,"NtwkG";#N/A,#N/A,FALSE,"EstgG";#N/A,#N/A,FALSE,"PEngG"}</definedName>
    <definedName name="FDGD">#REF!</definedName>
    <definedName name="FDGDG">[40]DATA!$B$4:$B$33</definedName>
    <definedName name="fdsgw" hidden="1">{#N/A,#N/A,FALSE,"SumD";#N/A,#N/A,FALSE,"ElecD";#N/A,#N/A,FALSE,"MechD";#N/A,#N/A,FALSE,"GeotD";#N/A,#N/A,FALSE,"PrcsD";#N/A,#N/A,FALSE,"TunnD";#N/A,#N/A,FALSE,"CivlD";#N/A,#N/A,FALSE,"NtwkD";#N/A,#N/A,FALSE,"EstgD";#N/A,#N/A,FALSE,"PEngD"}</definedName>
    <definedName name="feb03rate">#REF!</definedName>
    <definedName name="FEERDER">#N/A</definedName>
    <definedName name="FemaleWCREF">'[1]Reference Data'!$A$86</definedName>
    <definedName name="FF">#REF!</definedName>
    <definedName name="fff" hidden="1">{#N/A,#N/A,FALSE,"SumG";#N/A,#N/A,FALSE,"ElecG";#N/A,#N/A,FALSE,"MechG";#N/A,#N/A,FALSE,"GeotG";#N/A,#N/A,FALSE,"PrcsG";#N/A,#N/A,FALSE,"TunnG";#N/A,#N/A,FALSE,"CivlG";#N/A,#N/A,FALSE,"NtwkG";#N/A,#N/A,FALSE,"EstgG";#N/A,#N/A,FALSE,"PEngG"}</definedName>
    <definedName name="fffffffff" hidden="1">{#N/A,#N/A,FALSE,"SumD";#N/A,#N/A,FALSE,"ElecD";#N/A,#N/A,FALSE,"MechD";#N/A,#N/A,FALSE,"GeotD";#N/A,#N/A,FALSE,"PrcsD";#N/A,#N/A,FALSE,"TunnD";#N/A,#N/A,FALSE,"CivlD";#N/A,#N/A,FALSE,"NtwkD";#N/A,#N/A,FALSE,"EstgD";#N/A,#N/A,FALSE,"PEngD"}</definedName>
    <definedName name="ffffffffffffff" hidden="1">{#N/A,#N/A,FALSE,"SumG";#N/A,#N/A,FALSE,"ElecG";#N/A,#N/A,FALSE,"MechG";#N/A,#N/A,FALSE,"GeotG";#N/A,#N/A,FALSE,"PrcsG";#N/A,#N/A,FALSE,"TunnG";#N/A,#N/A,FALSE,"CivlG";#N/A,#N/A,FALSE,"NtwkG";#N/A,#N/A,FALSE,"EstgG";#N/A,#N/A,FALSE,"PEngG"}</definedName>
    <definedName name="fffffffffffffff">#REF!</definedName>
    <definedName name="ffffffffffffffff" hidden="1">{#N/A,#N/A,FALSE,"SumD";#N/A,#N/A,FALSE,"ElecD";#N/A,#N/A,FALSE,"MechD";#N/A,#N/A,FALSE,"GeotD";#N/A,#N/A,FALSE,"PrcsD";#N/A,#N/A,FALSE,"TunnD";#N/A,#N/A,FALSE,"CivlD";#N/A,#N/A,FALSE,"NtwkD";#N/A,#N/A,FALSE,"EstgD";#N/A,#N/A,FALSE,"PEngD"}</definedName>
    <definedName name="ffffffffffffffffffff">[41]Estimate!#REF!</definedName>
    <definedName name="fffffffffffffffffffff" hidden="1">{#N/A,#N/A,FALSE,"SumD";#N/A,#N/A,FALSE,"ElecD";#N/A,#N/A,FALSE,"MechD";#N/A,#N/A,FALSE,"GeotD";#N/A,#N/A,FALSE,"PrcsD";#N/A,#N/A,FALSE,"TunnD";#N/A,#N/A,FALSE,"CivlD";#N/A,#N/A,FALSE,"NtwkD";#N/A,#N/A,FALSE,"EstgD";#N/A,#N/A,FALSE,"PEngD"}</definedName>
    <definedName name="fffffffffffffffffffffff" hidden="1">{#N/A,#N/A,FALSE,"SumD";#N/A,#N/A,FALSE,"ElecD";#N/A,#N/A,FALSE,"MechD";#N/A,#N/A,FALSE,"GeotD";#N/A,#N/A,FALSE,"PrcsD";#N/A,#N/A,FALSE,"TunnD";#N/A,#N/A,FALSE,"CivlD";#N/A,#N/A,FALSE,"NtwkD";#N/A,#N/A,FALSE,"EstgD";#N/A,#N/A,FALSE,"PEngD"}</definedName>
    <definedName name="ffffffffffffffffffffffffffff" hidden="1">{#N/A,#N/A,FALSE,"SumD";#N/A,#N/A,FALSE,"ElecD";#N/A,#N/A,FALSE,"MechD";#N/A,#N/A,FALSE,"GeotD";#N/A,#N/A,FALSE,"PrcsD";#N/A,#N/A,FALSE,"TunnD";#N/A,#N/A,FALSE,"CivlD";#N/A,#N/A,FALSE,"NtwkD";#N/A,#N/A,FALSE,"EstgD";#N/A,#N/A,FALSE,"PEngD"}</definedName>
    <definedName name="ffffffffffffffffffffffffffffffffffff" hidden="1">{#N/A,#N/A,FALSE,"SumG";#N/A,#N/A,FALSE,"ElecG";#N/A,#N/A,FALSE,"MechG";#N/A,#N/A,FALSE,"GeotG";#N/A,#N/A,FALSE,"PrcsG";#N/A,#N/A,FALSE,"TunnG";#N/A,#N/A,FALSE,"CivlG";#N/A,#N/A,FALSE,"NtwkG";#N/A,#N/A,FALSE,"EstgG";#N/A,#N/A,FALSE,"PEngG"}</definedName>
    <definedName name="FFLR">'[42]  MSMT '!#REF!</definedName>
    <definedName name="ffweweweew">#REF!</definedName>
    <definedName name="ffz" hidden="1">{#N/A,#N/A,FALSE,"SumD";#N/A,#N/A,FALSE,"ElecD";#N/A,#N/A,FALSE,"MechD";#N/A,#N/A,FALSE,"GeotD";#N/A,#N/A,FALSE,"PrcsD";#N/A,#N/A,FALSE,"TunnD";#N/A,#N/A,FALSE,"CivlD";#N/A,#N/A,FALSE,"NtwkD";#N/A,#N/A,FALSE,"EstgD";#N/A,#N/A,FALSE,"PEngD"}</definedName>
    <definedName name="fg">[23]Charts_of_Acc!#REF!</definedName>
    <definedName name="fgdfg" hidden="1">{#N/A,#N/A,FALSE,"SumD";#N/A,#N/A,FALSE,"ElecD";#N/A,#N/A,FALSE,"MechD";#N/A,#N/A,FALSE,"GeotD";#N/A,#N/A,FALSE,"PrcsD";#N/A,#N/A,FALSE,"TunnD";#N/A,#N/A,FALSE,"CivlD";#N/A,#N/A,FALSE,"NtwkD";#N/A,#N/A,FALSE,"EstgD";#N/A,#N/A,FALSE,"PEngD"}</definedName>
    <definedName name="fgdfgz" hidden="1">{#N/A,#N/A,FALSE,"SumD";#N/A,#N/A,FALSE,"ElecD";#N/A,#N/A,FALSE,"MechD";#N/A,#N/A,FALSE,"GeotD";#N/A,#N/A,FALSE,"PrcsD";#N/A,#N/A,FALSE,"TunnD";#N/A,#N/A,FALSE,"CivlD";#N/A,#N/A,FALSE,"NtwkD";#N/A,#N/A,FALSE,"EstgD";#N/A,#N/A,FALSE,"PEngD"}</definedName>
    <definedName name="fgfdg" hidden="1">{#N/A,#N/A,FALSE,"SumG";#N/A,#N/A,FALSE,"ElecG";#N/A,#N/A,FALSE,"MechG";#N/A,#N/A,FALSE,"GeotG";#N/A,#N/A,FALSE,"PrcsG";#N/A,#N/A,FALSE,"TunnG";#N/A,#N/A,FALSE,"CivlG";#N/A,#N/A,FALSE,"NtwkG";#N/A,#N/A,FALSE,"EstgG";#N/A,#N/A,FALSE,"PEngG"}</definedName>
    <definedName name="fgfdgz" hidden="1">{#N/A,#N/A,FALSE,"SumG";#N/A,#N/A,FALSE,"ElecG";#N/A,#N/A,FALSE,"MechG";#N/A,#N/A,FALSE,"GeotG";#N/A,#N/A,FALSE,"PrcsG";#N/A,#N/A,FALSE,"TunnG";#N/A,#N/A,FALSE,"CivlG";#N/A,#N/A,FALSE,"NtwkG";#N/A,#N/A,FALSE,"EstgG";#N/A,#N/A,FALSE,"PEngG"}</definedName>
    <definedName name="fggd">#REF!</definedName>
    <definedName name="fghffd">#REF!</definedName>
    <definedName name="fghfg" hidden="1">{#N/A,#N/A,FALSE,"SumD";#N/A,#N/A,FALSE,"ElecD";#N/A,#N/A,FALSE,"MechD";#N/A,#N/A,FALSE,"GeotD";#N/A,#N/A,FALSE,"PrcsD";#N/A,#N/A,FALSE,"TunnD";#N/A,#N/A,FALSE,"CivlD";#N/A,#N/A,FALSE,"NtwkD";#N/A,#N/A,FALSE,"EstgD";#N/A,#N/A,FALSE,"PEngD"}</definedName>
    <definedName name="fghfgz" hidden="1">{#N/A,#N/A,FALSE,"SumD";#N/A,#N/A,FALSE,"ElecD";#N/A,#N/A,FALSE,"MechD";#N/A,#N/A,FALSE,"GeotD";#N/A,#N/A,FALSE,"PrcsD";#N/A,#N/A,FALSE,"TunnD";#N/A,#N/A,FALSE,"CivlD";#N/A,#N/A,FALSE,"NtwkD";#N/A,#N/A,FALSE,"EstgD";#N/A,#N/A,FALSE,"PEngD"}</definedName>
    <definedName name="FGHH" hidden="1">{#N/A,#N/A,FALSE,"SumD";#N/A,#N/A,FALSE,"ElecD";#N/A,#N/A,FALSE,"MechD";#N/A,#N/A,FALSE,"GeotD";#N/A,#N/A,FALSE,"PrcsD";#N/A,#N/A,FALSE,"TunnD";#N/A,#N/A,FALSE,"CivlD";#N/A,#N/A,FALSE,"NtwkD";#N/A,#N/A,FALSE,"EstgD";#N/A,#N/A,FALSE,"PEngD"}</definedName>
    <definedName name="fghhz" hidden="1">{#N/A,#N/A,FALSE,"SumD";#N/A,#N/A,FALSE,"ElecD";#N/A,#N/A,FALSE,"MechD";#N/A,#N/A,FALSE,"GeotD";#N/A,#N/A,FALSE,"PrcsD";#N/A,#N/A,FALSE,"TunnD";#N/A,#N/A,FALSE,"CivlD";#N/A,#N/A,FALSE,"NtwkD";#N/A,#N/A,FALSE,"EstgD";#N/A,#N/A,FALSE,"PEngD"}</definedName>
    <definedName name="FGHIK">'[13]Bill No. 6'!#REF!</definedName>
    <definedName name="fghjkl">'[13]Bill No. 6'!#REF!</definedName>
    <definedName name="fghko">'[13]Bill No. 6'!#REF!</definedName>
    <definedName name="fgz" hidden="1">{#N/A,#N/A,FALSE,"SumG";#N/A,#N/A,FALSE,"ElecG";#N/A,#N/A,FALSE,"MechG";#N/A,#N/A,FALSE,"GeotG";#N/A,#N/A,FALSE,"PrcsG";#N/A,#N/A,FALSE,"TunnG";#N/A,#N/A,FALSE,"CivlG";#N/A,#N/A,FALSE,"NtwkG";#N/A,#N/A,FALSE,"EstgG";#N/A,#N/A,FALSE,"PEngG"}</definedName>
    <definedName name="FIRSTFLOOR">#REF!</definedName>
    <definedName name="FOOD">#REF!</definedName>
    <definedName name="foot">[41]Estimate!#REF!</definedName>
    <definedName name="footz">[41]Estimate!#REF!</definedName>
    <definedName name="ForGenRoads">'[43]Foreign Gen Roadworks'!$A$1:$B$1340</definedName>
    <definedName name="formula_destination">#REF!</definedName>
    <definedName name="ForRailBridge">'[43]Foreign Railbridge'!$A$1:$B$890</definedName>
    <definedName name="ForService">'[43]Foreign Services'!$A$1:$B$1123</definedName>
    <definedName name="fr">[21]Resumé!#REF!,[21]Resumé!#REF!,[21]Resumé!#REF!,[21]Resumé!#REF!,[21]Resumé!#REF!</definedName>
    <definedName name="FRE">[29]BILL2esp!#REF!</definedName>
    <definedName name="FRETE">[17]Materials!$G$416</definedName>
    <definedName name="Fridge">#REF!</definedName>
    <definedName name="FST">#REF!</definedName>
    <definedName name="FUEL">#REF!</definedName>
    <definedName name="Funding">#REF!</definedName>
    <definedName name="g" hidden="1">{#N/A,#N/A,FALSE,"SumG";#N/A,#N/A,FALSE,"ElecG";#N/A,#N/A,FALSE,"MechG";#N/A,#N/A,FALSE,"GeotG";#N/A,#N/A,FALSE,"PrcsG";#N/A,#N/A,FALSE,"TunnG";#N/A,#N/A,FALSE,"CivlG";#N/A,#N/A,FALSE,"NtwkG";#N/A,#N/A,FALSE,"EstgG";#N/A,#N/A,FALSE,"PEngG"}</definedName>
    <definedName name="gantt_client">#REF!</definedName>
    <definedName name="gantt_data_start">#REF!</definedName>
    <definedName name="gantt_data_start_be">#REF!</definedName>
    <definedName name="gantt_department">#REF!</definedName>
    <definedName name="gantt_employee">#REF!</definedName>
    <definedName name="gantt_raw_data">#REF!</definedName>
    <definedName name="GENDER_COMMENCEMENT">#REF!</definedName>
    <definedName name="GenRoads">'[43]Local gen roadworks'!$A$1:$B$1341</definedName>
    <definedName name="GenSer">[21]Datas!$N$37</definedName>
    <definedName name="gfdgfdg" hidden="1">{#N/A,#N/A,FALSE,"SumD";#N/A,#N/A,FALSE,"ElecD";#N/A,#N/A,FALSE,"MechD";#N/A,#N/A,FALSE,"GeotD";#N/A,#N/A,FALSE,"PrcsD";#N/A,#N/A,FALSE,"TunnD";#N/A,#N/A,FALSE,"CivlD";#N/A,#N/A,FALSE,"NtwkD";#N/A,#N/A,FALSE,"EstgD";#N/A,#N/A,FALSE,"PEngD"}</definedName>
    <definedName name="gfdgfdgz" hidden="1">{#N/A,#N/A,FALSE,"SumD";#N/A,#N/A,FALSE,"ElecD";#N/A,#N/A,FALSE,"MechD";#N/A,#N/A,FALSE,"GeotD";#N/A,#N/A,FALSE,"PrcsD";#N/A,#N/A,FALSE,"TunnD";#N/A,#N/A,FALSE,"CivlD";#N/A,#N/A,FALSE,"NtwkD";#N/A,#N/A,FALSE,"EstgD";#N/A,#N/A,FALSE,"PEngD"}</definedName>
    <definedName name="gfdsfg">#REF!</definedName>
    <definedName name="gfgfgfgfg" hidden="1">{#N/A,#N/A,FALSE,"SumD";#N/A,#N/A,FALSE,"ElecD";#N/A,#N/A,FALSE,"MechD";#N/A,#N/A,FALSE,"GeotD";#N/A,#N/A,FALSE,"PrcsD";#N/A,#N/A,FALSE,"TunnD";#N/A,#N/A,FALSE,"CivlD";#N/A,#N/A,FALSE,"NtwkD";#N/A,#N/A,FALSE,"EstgD";#N/A,#N/A,FALSE,"PEngD"}</definedName>
    <definedName name="gfgfgfgss" hidden="1">{#N/A,#N/A,FALSE,"SumG";#N/A,#N/A,FALSE,"ElecG";#N/A,#N/A,FALSE,"MechG";#N/A,#N/A,FALSE,"GeotG";#N/A,#N/A,FALSE,"PrcsG";#N/A,#N/A,FALSE,"TunnG";#N/A,#N/A,FALSE,"CivlG";#N/A,#N/A,FALSE,"NtwkG";#N/A,#N/A,FALSE,"EstgG";#N/A,#N/A,FALSE,"PEngG"}</definedName>
    <definedName name="gfgfgfgssz" hidden="1">{#N/A,#N/A,FALSE,"SumG";#N/A,#N/A,FALSE,"ElecG";#N/A,#N/A,FALSE,"MechG";#N/A,#N/A,FALSE,"GeotG";#N/A,#N/A,FALSE,"PrcsG";#N/A,#N/A,FALSE,"TunnG";#N/A,#N/A,FALSE,"CivlG";#N/A,#N/A,FALSE,"NtwkG";#N/A,#N/A,FALSE,"EstgG";#N/A,#N/A,FALSE,"PEngG"}</definedName>
    <definedName name="gfgfgfgz" hidden="1">{#N/A,#N/A,FALSE,"SumD";#N/A,#N/A,FALSE,"ElecD";#N/A,#N/A,FALSE,"MechD";#N/A,#N/A,FALSE,"GeotD";#N/A,#N/A,FALSE,"PrcsD";#N/A,#N/A,FALSE,"TunnD";#N/A,#N/A,FALSE,"CivlD";#N/A,#N/A,FALSE,"NtwkD";#N/A,#N/A,FALSE,"EstgD";#N/A,#N/A,FALSE,"PEngD"}</definedName>
    <definedName name="GFLR">'[42]  MSMT '!#REF!</definedName>
    <definedName name="gg" hidden="1">{#N/A,#N/A,FALSE,"SumG";#N/A,#N/A,FALSE,"ElecG";#N/A,#N/A,FALSE,"MechG";#N/A,#N/A,FALSE,"GeotG";#N/A,#N/A,FALSE,"PrcsG";#N/A,#N/A,FALSE,"TunnG";#N/A,#N/A,FALSE,"CivlG";#N/A,#N/A,FALSE,"NtwkG";#N/A,#N/A,FALSE,"EstgG";#N/A,#N/A,FALSE,"PEngG"}</definedName>
    <definedName name="GGD">[44]DATA!$B$4:$B$33</definedName>
    <definedName name="GGG">#REF!</definedName>
    <definedName name="gggg" hidden="1">{#N/A,#N/A,FALSE,"SumD";#N/A,#N/A,FALSE,"ElecD";#N/A,#N/A,FALSE,"MechD";#N/A,#N/A,FALSE,"GeotD";#N/A,#N/A,FALSE,"PrcsD";#N/A,#N/A,FALSE,"TunnD";#N/A,#N/A,FALSE,"CivlD";#N/A,#N/A,FALSE,"NtwkD";#N/A,#N/A,FALSE,"EstgD";#N/A,#N/A,FALSE,"PEngD"}</definedName>
    <definedName name="ggggz" hidden="1">{#N/A,#N/A,FALSE,"SumD";#N/A,#N/A,FALSE,"ElecD";#N/A,#N/A,FALSE,"MechD";#N/A,#N/A,FALSE,"GeotD";#N/A,#N/A,FALSE,"PrcsD";#N/A,#N/A,FALSE,"TunnD";#N/A,#N/A,FALSE,"CivlD";#N/A,#N/A,FALSE,"NtwkD";#N/A,#N/A,FALSE,"EstgD";#N/A,#N/A,FALSE,"PEngD"}</definedName>
    <definedName name="ggz" hidden="1">{#N/A,#N/A,FALSE,"SumG";#N/A,#N/A,FALSE,"ElecG";#N/A,#N/A,FALSE,"MechG";#N/A,#N/A,FALSE,"GeotG";#N/A,#N/A,FALSE,"PrcsG";#N/A,#N/A,FALSE,"TunnG";#N/A,#N/A,FALSE,"CivlG";#N/A,#N/A,FALSE,"NtwkG";#N/A,#N/A,FALSE,"EstgG";#N/A,#N/A,FALSE,"PEngG"}</definedName>
    <definedName name="gh">'[13]Bill No. 6'!#REF!</definedName>
    <definedName name="ghav">#REF!</definedName>
    <definedName name="Ghc">#REF!</definedName>
    <definedName name="ghcedi">#REF!</definedName>
    <definedName name="ghggg" hidden="1">{#N/A,#N/A,FALSE,"SumG";#N/A,#N/A,FALSE,"ElecG";#N/A,#N/A,FALSE,"MechG";#N/A,#N/A,FALSE,"GeotG";#N/A,#N/A,FALSE,"PrcsG";#N/A,#N/A,FALSE,"TunnG";#N/A,#N/A,FALSE,"CivlG";#N/A,#N/A,FALSE,"NtwkG";#N/A,#N/A,FALSE,"EstgG";#N/A,#N/A,FALSE,"PEngG"}</definedName>
    <definedName name="ghgggz" hidden="1">{#N/A,#N/A,FALSE,"SumG";#N/A,#N/A,FALSE,"ElecG";#N/A,#N/A,FALSE,"MechG";#N/A,#N/A,FALSE,"GeotG";#N/A,#N/A,FALSE,"PrcsG";#N/A,#N/A,FALSE,"TunnG";#N/A,#N/A,FALSE,"CivlG";#N/A,#N/A,FALSE,"NtwkG";#N/A,#N/A,FALSE,"EstgG";#N/A,#N/A,FALSE,"PEngG"}</definedName>
    <definedName name="ghhjkll">#REF!</definedName>
    <definedName name="GrdF">#REF!</definedName>
    <definedName name="GRDFLR">#REF!</definedName>
    <definedName name="green">#REF!</definedName>
    <definedName name="greig">'[39]Wembley '!#REF!</definedName>
    <definedName name="GRTHRTHTJTYJYJ">#REF!</definedName>
    <definedName name="GSUM">#REF!</definedName>
    <definedName name="GSUMMARY">#REF!</definedName>
    <definedName name="GT_Value">#REF!</definedName>
    <definedName name="GTval_Value">#REF!</definedName>
    <definedName name="GTvar_Value">#REF!</definedName>
    <definedName name="Gvalue">#REF!</definedName>
    <definedName name="h" hidden="1">{#N/A,#N/A,FALSE,"SumG";#N/A,#N/A,FALSE,"ElecG";#N/A,#N/A,FALSE,"MechG";#N/A,#N/A,FALSE,"GeotG";#N/A,#N/A,FALSE,"PrcsG";#N/A,#N/A,FALSE,"TunnG";#N/A,#N/A,FALSE,"CivlG";#N/A,#N/A,FALSE,"NtwkG";#N/A,#N/A,FALSE,"EstgG";#N/A,#N/A,FALSE,"PEngG"}</definedName>
    <definedName name="haul">#REF!</definedName>
    <definedName name="head1">#REF!</definedName>
    <definedName name="head1g">#REF!</definedName>
    <definedName name="HEADER_ROW">#REF!</definedName>
    <definedName name="hh" hidden="1">{#N/A,#N/A,FALSE,"SumD";#N/A,#N/A,FALSE,"ElecD";#N/A,#N/A,FALSE,"MechD";#N/A,#N/A,FALSE,"GeotD";#N/A,#N/A,FALSE,"PrcsD";#N/A,#N/A,FALSE,"TunnD";#N/A,#N/A,FALSE,"CivlD";#N/A,#N/A,FALSE,"NtwkD";#N/A,#N/A,FALSE,"EstgD";#N/A,#N/A,FALSE,"PEngD"}</definedName>
    <definedName name="hhh" hidden="1">{#N/A,#N/A,FALSE,"SumD";#N/A,#N/A,FALSE,"ElecD";#N/A,#N/A,FALSE,"MechD";#N/A,#N/A,FALSE,"GeotD";#N/A,#N/A,FALSE,"PrcsD";#N/A,#N/A,FALSE,"TunnD";#N/A,#N/A,FALSE,"CivlD";#N/A,#N/A,FALSE,"NtwkD";#N/A,#N/A,FALSE,"EstgD";#N/A,#N/A,FALSE,"PEngD"}</definedName>
    <definedName name="hhhhh" hidden="1">{#N/A,#N/A,FALSE,"SumG";#N/A,#N/A,FALSE,"ElecG";#N/A,#N/A,FALSE,"MechG";#N/A,#N/A,FALSE,"GeotG";#N/A,#N/A,FALSE,"PrcsG";#N/A,#N/A,FALSE,"TunnG";#N/A,#N/A,FALSE,"CivlG";#N/A,#N/A,FALSE,"NtwkG";#N/A,#N/A,FALSE,"EstgG";#N/A,#N/A,FALSE,"PEngG"}</definedName>
    <definedName name="hhhhhhh" hidden="1">{#N/A,#N/A,FALSE,"SumD";#N/A,#N/A,FALSE,"ElecD";#N/A,#N/A,FALSE,"MechD";#N/A,#N/A,FALSE,"GeotD";#N/A,#N/A,FALSE,"PrcsD";#N/A,#N/A,FALSE,"TunnD";#N/A,#N/A,FALSE,"CivlD";#N/A,#N/A,FALSE,"NtwkD";#N/A,#N/A,FALSE,"EstgD";#N/A,#N/A,FALSE,"PEngD"}</definedName>
    <definedName name="hhhhhhhh" hidden="1">{#N/A,#N/A,FALSE,"SumG";#N/A,#N/A,FALSE,"ElecG";#N/A,#N/A,FALSE,"MechG";#N/A,#N/A,FALSE,"GeotG";#N/A,#N/A,FALSE,"PrcsG";#N/A,#N/A,FALSE,"TunnG";#N/A,#N/A,FALSE,"CivlG";#N/A,#N/A,FALSE,"NtwkG";#N/A,#N/A,FALSE,"EstgG";#N/A,#N/A,FALSE,"PEngG"}</definedName>
    <definedName name="hhhhhhhhh" hidden="1">{#N/A,#N/A,FALSE,"SumG";#N/A,#N/A,FALSE,"ElecG";#N/A,#N/A,FALSE,"MechG";#N/A,#N/A,FALSE,"GeotG";#N/A,#N/A,FALSE,"PrcsG";#N/A,#N/A,FALSE,"TunnG";#N/A,#N/A,FALSE,"CivlG";#N/A,#N/A,FALSE,"NtwkG";#N/A,#N/A,FALSE,"EstgG";#N/A,#N/A,FALSE,"PEngG"}</definedName>
    <definedName name="hhhhhhhhhhhhhh" hidden="1">{#N/A,#N/A,FALSE,"SumG";#N/A,#N/A,FALSE,"ElecG";#N/A,#N/A,FALSE,"MechG";#N/A,#N/A,FALSE,"GeotG";#N/A,#N/A,FALSE,"PrcsG";#N/A,#N/A,FALSE,"TunnG";#N/A,#N/A,FALSE,"CivlG";#N/A,#N/A,FALSE,"NtwkG";#N/A,#N/A,FALSE,"EstgG";#N/A,#N/A,FALSE,"PEngG"}</definedName>
    <definedName name="holidays">#REF!</definedName>
    <definedName name="home">#REF!</definedName>
    <definedName name="home1">#REF!</definedName>
    <definedName name="Horas">[17]Labour!$J$5</definedName>
    <definedName name="Hot_Loading_Units">'[45]Reference Data'!$B$143:$B$149</definedName>
    <definedName name="Hot_Water_Flow_Rate">'[45]Reference Data'!$D$143:$D$149</definedName>
    <definedName name="Hours">#REF!</definedName>
    <definedName name="HTML_CodePage" hidden="1">1252</definedName>
    <definedName name="HTML_Control" hidden="1">{"'Analysis'!$K$1:$S$44"}</definedName>
    <definedName name="HTML_Description" hidden="1">""</definedName>
    <definedName name="HTML_Email" hidden="1">""</definedName>
    <definedName name="HTML_Header" hidden="1">""</definedName>
    <definedName name="HTML_LastUpdate" hidden="1">"01/10/1999"</definedName>
    <definedName name="HTML_LineAfter" hidden="1">FALSE</definedName>
    <definedName name="HTML_LineBefore" hidden="1">FALSE</definedName>
    <definedName name="HTML_Name" hidden="1">"Cost Research Unit"</definedName>
    <definedName name="HTML_OBDlg2" hidden="1">TRUE</definedName>
    <definedName name="HTML_OBDlg4" hidden="1">TRUE</definedName>
    <definedName name="HTML_OS" hidden="1">0</definedName>
    <definedName name="HTML_PathFile" hidden="1">"C:\My Documents\IndicesInflation.htm"</definedName>
    <definedName name="HTML_Title" hidden="1">""</definedName>
    <definedName name="i" hidden="1">{#N/A,#N/A,FALSE,"SumG";#N/A,#N/A,FALSE,"ElecG";#N/A,#N/A,FALSE,"MechG";#N/A,#N/A,FALSE,"GeotG";#N/A,#N/A,FALSE,"PrcsG";#N/A,#N/A,FALSE,"TunnG";#N/A,#N/A,FALSE,"CivlG";#N/A,#N/A,FALSE,"NtwkG";#N/A,#N/A,FALSE,"EstgG";#N/A,#N/A,FALSE,"PEngG"}</definedName>
    <definedName name="Incubator">#REF!</definedName>
    <definedName name="IND">[46]Factors!$G$12</definedName>
    <definedName name="Index">#REF!</definedName>
    <definedName name="IndicesEndDate">#REF!</definedName>
    <definedName name="IndicesStartDate">#REF!</definedName>
    <definedName name="inputpounds">[7]Input!#REF!</definedName>
    <definedName name="inputval">#REF!</definedName>
    <definedName name="Interestrate">#REF!</definedName>
    <definedName name="Items_01">#N/A</definedName>
    <definedName name="j" hidden="1">{#N/A,#N/A,FALSE,"SumD";#N/A,#N/A,FALSE,"ElecD";#N/A,#N/A,FALSE,"MechD";#N/A,#N/A,FALSE,"GeotD";#N/A,#N/A,FALSE,"PrcsD";#N/A,#N/A,FALSE,"TunnD";#N/A,#N/A,FALSE,"CivlD";#N/A,#N/A,FALSE,"NtwkD";#N/A,#N/A,FALSE,"EstgD";#N/A,#N/A,FALSE,"PEngD"}</definedName>
    <definedName name="jh" hidden="1">{#N/A,#N/A,FALSE,"SumG";#N/A,#N/A,FALSE,"ElecG";#N/A,#N/A,FALSE,"MechG";#N/A,#N/A,FALSE,"GeotG";#N/A,#N/A,FALSE,"PrcsG";#N/A,#N/A,FALSE,"TunnG";#N/A,#N/A,FALSE,"CivlG";#N/A,#N/A,FALSE,"NtwkG";#N/A,#N/A,FALSE,"EstgG";#N/A,#N/A,FALSE,"PEngG"}</definedName>
    <definedName name="jhz" hidden="1">{#N/A,#N/A,FALSE,"SumG";#N/A,#N/A,FALSE,"ElecG";#N/A,#N/A,FALSE,"MechG";#N/A,#N/A,FALSE,"GeotG";#N/A,#N/A,FALSE,"PrcsG";#N/A,#N/A,FALSE,"TunnG";#N/A,#N/A,FALSE,"CivlG";#N/A,#N/A,FALSE,"NtwkG";#N/A,#N/A,FALSE,"EstgG";#N/A,#N/A,FALSE,"PEngG"}</definedName>
    <definedName name="jklfd">'[13]Bill No. 6'!#REF!</definedName>
    <definedName name="jul03rate">#REF!</definedName>
    <definedName name="jun03rate">#REF!</definedName>
    <definedName name="k" hidden="1">{#N/A,#N/A,FALSE,"SumG";#N/A,#N/A,FALSE,"ElecG";#N/A,#N/A,FALSE,"MechG";#N/A,#N/A,FALSE,"GeotG";#N/A,#N/A,FALSE,"PrcsG";#N/A,#N/A,FALSE,"TunnG";#N/A,#N/A,FALSE,"CivlG";#N/A,#N/A,FALSE,"NtwkG";#N/A,#N/A,FALSE,"EstgG";#N/A,#N/A,FALSE,"PEngG"}</definedName>
    <definedName name="kjhkj" hidden="1">{#N/A,#N/A,FALSE,"SumG";#N/A,#N/A,FALSE,"ElecG";#N/A,#N/A,FALSE,"MechG";#N/A,#N/A,FALSE,"GeotG";#N/A,#N/A,FALSE,"PrcsG";#N/A,#N/A,FALSE,"TunnG";#N/A,#N/A,FALSE,"CivlG";#N/A,#N/A,FALSE,"NtwkG";#N/A,#N/A,FALSE,"EstgG";#N/A,#N/A,FALSE,"PEngG"}</definedName>
    <definedName name="kjhkjz" hidden="1">{#N/A,#N/A,FALSE,"SumG";#N/A,#N/A,FALSE,"ElecG";#N/A,#N/A,FALSE,"MechG";#N/A,#N/A,FALSE,"GeotG";#N/A,#N/A,FALSE,"PrcsG";#N/A,#N/A,FALSE,"TunnG";#N/A,#N/A,FALSE,"CivlG";#N/A,#N/A,FALSE,"NtwkG";#N/A,#N/A,FALSE,"EstgG";#N/A,#N/A,FALSE,"PEngG"}</definedName>
    <definedName name="kjj">[47]Statement!#REF!</definedName>
    <definedName name="kk" hidden="1">{#N/A,#N/A,FALSE,"SumD";#N/A,#N/A,FALSE,"ElecD";#N/A,#N/A,FALSE,"MechD";#N/A,#N/A,FALSE,"GeotD";#N/A,#N/A,FALSE,"PrcsD";#N/A,#N/A,FALSE,"TunnD";#N/A,#N/A,FALSE,"CivlD";#N/A,#N/A,FALSE,"NtwkD";#N/A,#N/A,FALSE,"EstgD";#N/A,#N/A,FALSE,"PEngD"}</definedName>
    <definedName name="kkz" hidden="1">{#N/A,#N/A,FALSE,"SumD";#N/A,#N/A,FALSE,"ElecD";#N/A,#N/A,FALSE,"MechD";#N/A,#N/A,FALSE,"GeotD";#N/A,#N/A,FALSE,"PrcsD";#N/A,#N/A,FALSE,"TunnD";#N/A,#N/A,FALSE,"CivlD";#N/A,#N/A,FALSE,"NtwkD";#N/A,#N/A,FALSE,"EstgD";#N/A,#N/A,FALSE,"PEngD"}</definedName>
    <definedName name="KOFI">#REF!</definedName>
    <definedName name="ks">'[48]Elect Summ'!#REF!</definedName>
    <definedName name="KSDFG">'[13]Bill No. 6'!#REF!</definedName>
    <definedName name="L">#REF!</definedName>
    <definedName name="l3input">#REF!</definedName>
    <definedName name="l3input2">#REF!</definedName>
    <definedName name="l3inputD">#REF!</definedName>
    <definedName name="labourD">[49]L2Labour!#REF!</definedName>
    <definedName name="LABOURMONTH">[22]lab!$B$290</definedName>
    <definedName name="LAST_ROW">#REF!</definedName>
    <definedName name="ledgcost">'[9]TTD ledger cost'!$E$7:$E$29</definedName>
    <definedName name="LedgerData">#REF!</definedName>
    <definedName name="LedgerReAllocation">#REF!</definedName>
    <definedName name="ledgexpcod">'[9]TTD ledger cost'!$B$7:$B$29</definedName>
    <definedName name="Lights">#REF!</definedName>
    <definedName name="line3">#REF!</definedName>
    <definedName name="line4">#REF!</definedName>
    <definedName name="LKL" hidden="1">{#N/A,#N/A,FALSE,"SumG";#N/A,#N/A,FALSE,"ElecG";#N/A,#N/A,FALSE,"MechG";#N/A,#N/A,FALSE,"GeotG";#N/A,#N/A,FALSE,"PrcsG";#N/A,#N/A,FALSE,"TunnG";#N/A,#N/A,FALSE,"CivlG";#N/A,#N/A,FALSE,"NtwkG";#N/A,#N/A,FALSE,"EstgG";#N/A,#N/A,FALSE,"PEngG"}</definedName>
    <definedName name="lklz" hidden="1">{#N/A,#N/A,FALSE,"SumG";#N/A,#N/A,FALSE,"ElecG";#N/A,#N/A,FALSE,"MechG";#N/A,#N/A,FALSE,"GeotG";#N/A,#N/A,FALSE,"PrcsG";#N/A,#N/A,FALSE,"TunnG";#N/A,#N/A,FALSE,"CivlG";#N/A,#N/A,FALSE,"NtwkG";#N/A,#N/A,FALSE,"EstgG";#N/A,#N/A,FALSE,"PEngG"}</definedName>
    <definedName name="ll" hidden="1">{#N/A,#N/A,FALSE,"SumG";#N/A,#N/A,FALSE,"ElecG";#N/A,#N/A,FALSE,"MechG";#N/A,#N/A,FALSE,"GeotG";#N/A,#N/A,FALSE,"PrcsG";#N/A,#N/A,FALSE,"TunnG";#N/A,#N/A,FALSE,"CivlG";#N/A,#N/A,FALSE,"NtwkG";#N/A,#N/A,FALSE,"EstgG";#N/A,#N/A,FALSE,"PEngG"}</definedName>
    <definedName name="llz" hidden="1">{#N/A,#N/A,FALSE,"SumG";#N/A,#N/A,FALSE,"ElecG";#N/A,#N/A,FALSE,"MechG";#N/A,#N/A,FALSE,"GeotG";#N/A,#N/A,FALSE,"PrcsG";#N/A,#N/A,FALSE,"TunnG";#N/A,#N/A,FALSE,"CivlG";#N/A,#N/A,FALSE,"NtwkG";#N/A,#N/A,FALSE,"EstgG";#N/A,#N/A,FALSE,"PEngG"}</definedName>
    <definedName name="lm">#REF!</definedName>
    <definedName name="Loading_Qty1">#REF!</definedName>
    <definedName name="Loading_Unit">'[45]Reference Data'!$B$143:$B$152</definedName>
    <definedName name="Loc">#REF!</definedName>
    <definedName name="LOCAL_MYSQL_DATE_FORMAT" hidden="1">REPT([50]!copy1,4)&amp;[50]!copy1&amp;REPT([50]!copy1,2)&amp;[50]!copy1&amp;REPT([51]!copy1,2)&amp;" "&amp;REPT([51]!copy1,2)&amp;[51]!copy1&amp;REPT([50]!copy1,2)&amp;[51]!copy1&amp;REPT([50]!copy1,2)</definedName>
    <definedName name="Location">#REF!</definedName>
    <definedName name="Ltg">'[1]Reference Data'!$D$43</definedName>
    <definedName name="LTHW_DeltaT">'[16]Reference Data'!$E$18</definedName>
    <definedName name="LTHW_FT">'[24]Reference Data'!$F$19</definedName>
    <definedName name="LTHW_RT">'[24]Reference Data'!$F$20</definedName>
    <definedName name="LTHW_SpecCap">'[16]Reference Data'!$B$39</definedName>
    <definedName name="LU_Array">'[26]FCU Shed'!$B$1:$U$1,'[26]FCU Shed'!$V$1:$AO$1,'[26]FCU Shed'!$AP$1:$BC$1</definedName>
    <definedName name="m" hidden="1">{#N/A,#N/A,FALSE,"SumD";#N/A,#N/A,FALSE,"ElecD";#N/A,#N/A,FALSE,"MechD";#N/A,#N/A,FALSE,"GeotD";#N/A,#N/A,FALSE,"PrcsD";#N/A,#N/A,FALSE,"TunnD";#N/A,#N/A,FALSE,"CivlD";#N/A,#N/A,FALSE,"NtwkD";#N/A,#N/A,FALSE,"EstgD";#N/A,#N/A,FALSE,"PEngD"}</definedName>
    <definedName name="m_up">#REF!</definedName>
    <definedName name="mar03rate">#REF!</definedName>
    <definedName name="March">#REF!</definedName>
    <definedName name="Marching">[23]Charts_of_Acc!#REF!</definedName>
    <definedName name="MARCOAMPLIADO">[52]MARCOS_AMPLIADOS!$A$4:$N$13</definedName>
    <definedName name="MARCONUEVO">[52]MARCOS_NUEVOS!$A$4:$M$9</definedName>
    <definedName name="Margin">[21]Datas!$N$38</definedName>
    <definedName name="Mark_Up">#REF!</definedName>
    <definedName name="markup">'[53]001 Merton'!$G$5</definedName>
    <definedName name="Material">[17]Materials!$A$7:$L$506</definedName>
    <definedName name="MATERIAL_AND_TOOLS">#REF!</definedName>
    <definedName name="materials_1st_floor">#REF!</definedName>
    <definedName name="materials_GL">#REF!</definedName>
    <definedName name="materialsD">[49]L2Materials!#REF!</definedName>
    <definedName name="may03rate">#REF!</definedName>
    <definedName name="ME">#REF!</definedName>
    <definedName name="MEDICALS">#REF!</definedName>
    <definedName name="mensual_Cashflow">[21]Resumé!$F$76:$AX$76</definedName>
    <definedName name="miscD">[7]L2Misc!#REF!</definedName>
    <definedName name="MOEDA">[17]CDB!$C$30</definedName>
    <definedName name="month">#REF!</definedName>
    <definedName name="monthName">#REF!</definedName>
    <definedName name="monthNames">#REF!</definedName>
    <definedName name="MOSamount">#REF!</definedName>
    <definedName name="mrate">#REF!</definedName>
    <definedName name="n">#REF!</definedName>
    <definedName name="Nbrtravaille">[30]Calendrier!$H$2:$H$624</definedName>
    <definedName name="Nessie">[17]Materials!$AB$3</definedName>
    <definedName name="new">#REF!</definedName>
    <definedName name="New_4_wayspig">#REF!</definedName>
    <definedName name="newdate">[18]HVAC!$B$107</definedName>
    <definedName name="nextEndDay">#REF!</definedName>
    <definedName name="nextMonth">#REF!</definedName>
    <definedName name="NextMonthName">#REF!</definedName>
    <definedName name="nnn" hidden="1">{#N/A,#N/A,FALSE,"SumD";#N/A,#N/A,FALSE,"ElecD";#N/A,#N/A,FALSE,"MechD";#N/A,#N/A,FALSE,"GeotD";#N/A,#N/A,FALSE,"PrcsD";#N/A,#N/A,FALSE,"TunnD";#N/A,#N/A,FALSE,"CivlD";#N/A,#N/A,FALSE,"NtwkD";#N/A,#N/A,FALSE,"EstgD";#N/A,#N/A,FALSE,"PEngD"}</definedName>
    <definedName name="nnnz" hidden="1">{#N/A,#N/A,FALSE,"SumD";#N/A,#N/A,FALSE,"ElecD";#N/A,#N/A,FALSE,"MechD";#N/A,#N/A,FALSE,"GeotD";#N/A,#N/A,FALSE,"PrcsD";#N/A,#N/A,FALSE,"TunnD";#N/A,#N/A,FALSE,"CivlD";#N/A,#N/A,FALSE,"NtwkD";#N/A,#N/A,FALSE,"EstgD";#N/A,#N/A,FALSE,"PEngD"}</definedName>
    <definedName name="nov03rate">#REF!</definedName>
    <definedName name="o" hidden="1">{#N/A,#N/A,FALSE,"SumD";#N/A,#N/A,FALSE,"ElecD";#N/A,#N/A,FALSE,"MechD";#N/A,#N/A,FALSE,"GeotD";#N/A,#N/A,FALSE,"PrcsD";#N/A,#N/A,FALSE,"TunnD";#N/A,#N/A,FALSE,"CivlD";#N/A,#N/A,FALSE,"NtwkD";#N/A,#N/A,FALSE,"EstgD";#N/A,#N/A,FALSE,"PEngD"}</definedName>
    <definedName name="OBamount">'[35]Orig bill'!$D$5:$D$130</definedName>
    <definedName name="OBcode">'[35]Orig bill'!$A$5:$A$130</definedName>
    <definedName name="OBRPAamount">[54]OBRPA!$E$1:$E$278</definedName>
    <definedName name="OBRPAcode">[54]OBRPA!$B$1:$B$278</definedName>
    <definedName name="OccpVent">'[1]Reference Data'!$C$62</definedName>
    <definedName name="Occup3">[1]Flr_Occ_Chk!$G$18</definedName>
    <definedName name="Occup4">[1]Flr_Occ_Chk!$G$19</definedName>
    <definedName name="Occup5">[16]Flr_Occ_Chk!#REF!</definedName>
    <definedName name="OccupVent">'[16]Reference Data'!$C$108</definedName>
    <definedName name="oct03rate">#REF!</definedName>
    <definedName name="office_lat">'[16]Reference Data'!$I$13</definedName>
    <definedName name="OfficeSen">'[1]Reference Data'!$D$56</definedName>
    <definedName name="OH">[55]IValueMW!$G$3</definedName>
    <definedName name="ohrate">#REF!</definedName>
    <definedName name="ok">#REF!</definedName>
    <definedName name="OL">'[27]Elect Installation Alt'!#REF!</definedName>
    <definedName name="op2area">#REF!</definedName>
    <definedName name="opkggc">#REF!</definedName>
    <definedName name="OPMONTH">[22]lab!$B$217</definedName>
    <definedName name="other">#REF!</definedName>
    <definedName name="Oven">#REF!</definedName>
    <definedName name="overheads">#REF!</definedName>
    <definedName name="OVERTIME">#REF!</definedName>
    <definedName name="OWBamount">'[35]Orig Water bill'!$D$5:$D$84</definedName>
    <definedName name="OWBcode">'[35]Orig Water bill'!$A$5:$A$128</definedName>
    <definedName name="OWBRPAamount">[54]OWBRPA!$E$2:$E$137</definedName>
    <definedName name="OWBRPACode">[54]OWBRPA!$B$2:$B$139</definedName>
    <definedName name="p" hidden="1">{#N/A,#N/A,FALSE,"SumG";#N/A,#N/A,FALSE,"ElecG";#N/A,#N/A,FALSE,"MechG";#N/A,#N/A,FALSE,"GeotG";#N/A,#N/A,FALSE,"PrcsG";#N/A,#N/A,FALSE,"TunnG";#N/A,#N/A,FALSE,"CivlG";#N/A,#N/A,FALSE,"NtwkG";#N/A,#N/A,FALSE,"EstgG";#N/A,#N/A,FALSE,"PEngG"}</definedName>
    <definedName name="P.O.P">#REF!</definedName>
    <definedName name="P_or_L">#REF!</definedName>
    <definedName name="PAF">#REF!</definedName>
    <definedName name="Payment_for_reduce_Level_excavation_Purchase_of_rough_and_smooth_sand_and_Payment_for_wages_on_site">#REF!</definedName>
    <definedName name="Pcost">#REF!</definedName>
    <definedName name="Peças">[17]Equipments!$E$70</definedName>
    <definedName name="PELMARK">#REF!</definedName>
    <definedName name="People">#REF!</definedName>
    <definedName name="Percentage">#REF!</definedName>
    <definedName name="PERIOD">[22]intro!$H$27:$H$27</definedName>
    <definedName name="PEstPL">#REF!</definedName>
    <definedName name="PGValue">#REF!</definedName>
    <definedName name="ph1area">#REF!</definedName>
    <definedName name="phasing">#REF!</definedName>
    <definedName name="pick">OFFSET([36]Lists!$C$1,1,0,MATCH(REPT("z",255),[36]Lists!$C:$C),1)</definedName>
    <definedName name="plage">[21]Resumé!#REF!,[21]Resumé!#REF!,[21]Resumé!#REF!,[21]Resumé!#REF!,[21]Resumé!#REF!</definedName>
    <definedName name="plage1">[21]Resumé!#REF!,[21]Resumé!#REF!,[21]Resumé!#REF!,[21]Resumé!#REF!,[21]Resumé!#REF!</definedName>
    <definedName name="plage2">[21]Resumé!#REF!,[21]Resumé!#REF!,[21]Resumé!#REF!,[21]Resumé!#REF!,[21]Resumé!#REF!</definedName>
    <definedName name="plantD">[7]L2Plant!#REF!</definedName>
    <definedName name="Plenum_Sizes">#REF!</definedName>
    <definedName name="Possession_Cost">[38]Summary!#REF!</definedName>
    <definedName name="pound">[8]Statement!#REF!</definedName>
    <definedName name="poundcost">#REF!</definedName>
    <definedName name="poundinput">#REF!</definedName>
    <definedName name="PPE_S">#REF!</definedName>
    <definedName name="PQSRes">#REF!</definedName>
    <definedName name="PR">[55]IValueMW!$H$3</definedName>
    <definedName name="Preliminaries">#REF!</definedName>
    <definedName name="Prelims25">#REF!</definedName>
    <definedName name="prelimsD">[49]L2Prelims!#REF!</definedName>
    <definedName name="Press">#REF!</definedName>
    <definedName name="prevEndDay">#REF!</definedName>
    <definedName name="prevMonth">#REF!</definedName>
    <definedName name="prevMonthName">#REF!</definedName>
    <definedName name="PRINT_1">#REF!</definedName>
    <definedName name="_xlnm.Print_Area">#REF!</definedName>
    <definedName name="PRINT_AREA_MI">#REF!</definedName>
    <definedName name="priority">OFFSET([36]Lists!$B$1,1,0,MATCH(REPT("z",255),[36]Lists!$B:$B),1)</definedName>
    <definedName name="profit">#REF!</definedName>
    <definedName name="Project">[56]Control!$B$4</definedName>
    <definedName name="Project_Management">#REF!</definedName>
    <definedName name="projects_currency">#REF!</definedName>
    <definedName name="projects_currency_2">#REF!</definedName>
    <definedName name="provsumtot">'[54]Prov Sums'!$F$22</definedName>
    <definedName name="ps0amount">'[35]PS+nil'!$D$5:$D$96</definedName>
    <definedName name="ps0code">'[35]PS+nil'!$A$5:$A$96</definedName>
    <definedName name="ps15amount">'[35]PS+15%'!$D$5:$D$128</definedName>
    <definedName name="ps15code">'[35]PS+15%'!$A$5:$A$128</definedName>
    <definedName name="psplit">#REF!</definedName>
    <definedName name="purple">#REF!</definedName>
    <definedName name="q">[29]BILL2esp!#REF!</definedName>
    <definedName name="Qsres">#REF!</definedName>
    <definedName name="QtteBaseEtude">[6]BasEtude!$D$18</definedName>
    <definedName name="Quantity">#REF!</definedName>
    <definedName name="RailBridge">'[43]Local railbridge'!$A$1:$B$894</definedName>
    <definedName name="Rate">#REF!</definedName>
    <definedName name="Rate135">#REF!</definedName>
    <definedName name="rClient">#REF!</definedName>
    <definedName name="rDate">#REF!</definedName>
    <definedName name="rDesc">#REF!</definedName>
    <definedName name="ready">#REF!</definedName>
    <definedName name="red">#REF!</definedName>
    <definedName name="Ref">#REF!</definedName>
    <definedName name="regtrhtjtyjytkjyujkty">#REF!</definedName>
    <definedName name="res">#REF!</definedName>
    <definedName name="Reserves">#REF!</definedName>
    <definedName name="rEstimator">#REF!</definedName>
    <definedName name="revMilestonecalc" hidden="1">{"'Analysis'!$K$1:$S$44"}</definedName>
    <definedName name="Risk_Cont">#REF!</definedName>
    <definedName name="RiskSimBins">#REF!</definedName>
    <definedName name="RiskSimData">#REF!</definedName>
    <definedName name="RiskSimFreq">#REF!</definedName>
    <definedName name="rLocation">#REF!</definedName>
    <definedName name="rob">#REF!</definedName>
    <definedName name="rProjectNo">#REF!</definedName>
    <definedName name="rr" hidden="1">{#N/A,#N/A,FALSE,"SumD";#N/A,#N/A,FALSE,"ElecD";#N/A,#N/A,FALSE,"MechD";#N/A,#N/A,FALSE,"GeotD";#N/A,#N/A,FALSE,"PrcsD";#N/A,#N/A,FALSE,"TunnD";#N/A,#N/A,FALSE,"CivlD";#N/A,#N/A,FALSE,"NtwkD";#N/A,#N/A,FALSE,"EstgD";#N/A,#N/A,FALSE,"PEngD"}</definedName>
    <definedName name="rWorkWeek">#REF!</definedName>
    <definedName name="s">[29]BILL2esp!#REF!</definedName>
    <definedName name="Saddic">#REF!</definedName>
    <definedName name="sd">'[13]Bill No. 6'!#REF!</definedName>
    <definedName name="sdccvv">#REF!</definedName>
    <definedName name="sdfg" hidden="1">{#N/A,#N/A,FALSE,"SumG";#N/A,#N/A,FALSE,"ElecG";#N/A,#N/A,FALSE,"MechG";#N/A,#N/A,FALSE,"GeotG";#N/A,#N/A,FALSE,"PrcsG";#N/A,#N/A,FALSE,"TunnG";#N/A,#N/A,FALSE,"CivlG";#N/A,#N/A,FALSE,"NtwkG";#N/A,#N/A,FALSE,"EstgG";#N/A,#N/A,FALSE,"PEngG"}</definedName>
    <definedName name="sdfgsdf" hidden="1">{#N/A,#N/A,FALSE,"SumD";#N/A,#N/A,FALSE,"ElecD";#N/A,#N/A,FALSE,"MechD";#N/A,#N/A,FALSE,"GeotD";#N/A,#N/A,FALSE,"PrcsD";#N/A,#N/A,FALSE,"TunnD";#N/A,#N/A,FALSE,"CivlD";#N/A,#N/A,FALSE,"NtwkD";#N/A,#N/A,FALSE,"EstgD";#N/A,#N/A,FALSE,"PEngD"}</definedName>
    <definedName name="sdfgsdg" hidden="1">{#N/A,#N/A,FALSE,"SumD";#N/A,#N/A,FALSE,"ElecD";#N/A,#N/A,FALSE,"MechD";#N/A,#N/A,FALSE,"GeotD";#N/A,#N/A,FALSE,"PrcsD";#N/A,#N/A,FALSE,"TunnD";#N/A,#N/A,FALSE,"CivlD";#N/A,#N/A,FALSE,"NtwkD";#N/A,#N/A,FALSE,"EstgD";#N/A,#N/A,FALSE,"PEngD"}</definedName>
    <definedName name="sdgdgdy">#REF!</definedName>
    <definedName name="sdz" hidden="1">{#N/A,#N/A,FALSE,"SumG";#N/A,#N/A,FALSE,"ElecG";#N/A,#N/A,FALSE,"MechG";#N/A,#N/A,FALSE,"GeotG";#N/A,#N/A,FALSE,"PrcsG";#N/A,#N/A,FALSE,"TunnG";#N/A,#N/A,FALSE,"CivlG";#N/A,#N/A,FALSE,"NtwkG";#N/A,#N/A,FALSE,"EstgG";#N/A,#N/A,FALSE,"PEngG"}</definedName>
    <definedName name="se">[21]Resumé!#REF!,[21]Resumé!#REF!,[21]Resumé!#REF!,[21]Resumé!#REF!,[21]Resumé!#REF!</definedName>
    <definedName name="sect">#REF!</definedName>
    <definedName name="Sep">#REF!</definedName>
    <definedName name="sep03rate">#REF!</definedName>
    <definedName name="Service">'[43]Local services'!$A$1:$B$1131</definedName>
    <definedName name="seth">#REF!</definedName>
    <definedName name="sffff" hidden="1">{#N/A,#N/A,FALSE,"SumD";#N/A,#N/A,FALSE,"ElecD";#N/A,#N/A,FALSE,"MechD";#N/A,#N/A,FALSE,"GeotD";#N/A,#N/A,FALSE,"PrcsD";#N/A,#N/A,FALSE,"TunnD";#N/A,#N/A,FALSE,"CivlD";#N/A,#N/A,FALSE,"NtwkD";#N/A,#N/A,FALSE,"EstgD";#N/A,#N/A,FALSE,"PEngD"}</definedName>
    <definedName name="sffffz" hidden="1">{#N/A,#N/A,FALSE,"SumD";#N/A,#N/A,FALSE,"ElecD";#N/A,#N/A,FALSE,"MechD";#N/A,#N/A,FALSE,"GeotD";#N/A,#N/A,FALSE,"PrcsD";#N/A,#N/A,FALSE,"TunnD";#N/A,#N/A,FALSE,"CivlD";#N/A,#N/A,FALSE,"NtwkD";#N/A,#N/A,FALSE,"EstgD";#N/A,#N/A,FALSE,"PEngD"}</definedName>
    <definedName name="shading">#REF!</definedName>
    <definedName name="sheet">#REF!</definedName>
    <definedName name="side1">#REF!</definedName>
    <definedName name="side2">#REF!</definedName>
    <definedName name="siteworks">[57]Collection!$O$9</definedName>
    <definedName name="SMMMMMMMMMM">#REF!</definedName>
    <definedName name="Speeds">#REF!</definedName>
    <definedName name="Spigots_4Way">'[58]Grille Schedule'!$K$2</definedName>
    <definedName name="spread">#REF!</definedName>
    <definedName name="sr">#REF!</definedName>
    <definedName name="SS">#REF!</definedName>
    <definedName name="ssshhh" hidden="1">{#N/A,#N/A,FALSE,"SumG";#N/A,#N/A,FALSE,"ElecG";#N/A,#N/A,FALSE,"MechG";#N/A,#N/A,FALSE,"GeotG";#N/A,#N/A,FALSE,"PrcsG";#N/A,#N/A,FALSE,"TunnG";#N/A,#N/A,FALSE,"CivlG";#N/A,#N/A,FALSE,"NtwkG";#N/A,#N/A,FALSE,"EstgG";#N/A,#N/A,FALSE,"PEngG"}</definedName>
    <definedName name="ssshhhz" hidden="1">{#N/A,#N/A,FALSE,"SumG";#N/A,#N/A,FALSE,"ElecG";#N/A,#N/A,FALSE,"MechG";#N/A,#N/A,FALSE,"GeotG";#N/A,#N/A,FALSE,"PrcsG";#N/A,#N/A,FALSE,"TunnG";#N/A,#N/A,FALSE,"CivlG";#N/A,#N/A,FALSE,"NtwkG";#N/A,#N/A,FALSE,"EstgG";#N/A,#N/A,FALSE,"PEngG"}</definedName>
    <definedName name="sssss" hidden="1">{#N/A,#N/A,FALSE,"SumD";#N/A,#N/A,FALSE,"ElecD";#N/A,#N/A,FALSE,"MechD";#N/A,#N/A,FALSE,"GeotD";#N/A,#N/A,FALSE,"PrcsD";#N/A,#N/A,FALSE,"TunnD";#N/A,#N/A,FALSE,"CivlD";#N/A,#N/A,FALSE,"NtwkD";#N/A,#N/A,FALSE,"EstgD";#N/A,#N/A,FALSE,"PEngD"}</definedName>
    <definedName name="sssssz" hidden="1">{#N/A,#N/A,FALSE,"SumD";#N/A,#N/A,FALSE,"ElecD";#N/A,#N/A,FALSE,"MechD";#N/A,#N/A,FALSE,"GeotD";#N/A,#N/A,FALSE,"PrcsD";#N/A,#N/A,FALSE,"TunnD";#N/A,#N/A,FALSE,"CivlD";#N/A,#N/A,FALSE,"NtwkD";#N/A,#N/A,FALSE,"EstgD";#N/A,#N/A,FALSE,"PEngD"}</definedName>
    <definedName name="sta229.2">#REF!</definedName>
    <definedName name="start_date">#REF!</definedName>
    <definedName name="Start_Times">#REF!</definedName>
    <definedName name="startDate">#REF!</definedName>
    <definedName name="startDayOfWeek">#REF!</definedName>
    <definedName name="statement">#REF!</definedName>
    <definedName name="statements">#REF!</definedName>
    <definedName name="STATIONERY">#REF!</definedName>
    <definedName name="status">OFFSET([36]Lists!$A$1,1,0,MATCH(REPT("z",255),[36]Lists!$A:$A),1)</definedName>
    <definedName name="STATUTORY_FEES">#REF!</definedName>
    <definedName name="STORMWATER">[29]BILL2esp!#REF!</definedName>
    <definedName name="sub">#REF!</definedName>
    <definedName name="subconD">[49]L2Subcon!#REF!</definedName>
    <definedName name="Succo">#REF!</definedName>
    <definedName name="SUMM">#REF!</definedName>
    <definedName name="SUMM_1">#REF!</definedName>
    <definedName name="SUMM_5">#REF!</definedName>
    <definedName name="summary">#REF!</definedName>
    <definedName name="summaryhead">#REF!</definedName>
    <definedName name="Swirl_Spigots">#REF!</definedName>
    <definedName name="t" hidden="1">{#N/A,#N/A,FALSE,"SumG";#N/A,#N/A,FALSE,"ElecG";#N/A,#N/A,FALSE,"MechG";#N/A,#N/A,FALSE,"GeotG";#N/A,#N/A,FALSE,"PrcsG";#N/A,#N/A,FALSE,"TunnG";#N/A,#N/A,FALSE,"CivlG";#N/A,#N/A,FALSE,"NtwkG";#N/A,#N/A,FALSE,"EstgG";#N/A,#N/A,FALSE,"PEngG"}</definedName>
    <definedName name="TAKEOFF7">[59]Contents!#REF!</definedName>
    <definedName name="task_key">#REF!</definedName>
    <definedName name="TaxesMateriel">[17]Equipments!$B$68</definedName>
    <definedName name="TaxesPeças">[17]Equipments!$B$70</definedName>
    <definedName name="Tentative_Dashboard_Last_Date">#REF!</definedName>
    <definedName name="Terrain">#REF!</definedName>
    <definedName name="TEYE">#REF!</definedName>
    <definedName name="tgg">#REF!</definedName>
    <definedName name="th">#REF!</definedName>
    <definedName name="the">#REF!</definedName>
    <definedName name="THEO">#REF!</definedName>
    <definedName name="Thinner">#REF!</definedName>
    <definedName name="thisMonth">#REF!</definedName>
    <definedName name="thisMonthName">#REF!</definedName>
    <definedName name="thisYear">#REF!</definedName>
    <definedName name="TIMAYA">#REF!</definedName>
    <definedName name="time">#REF!</definedName>
    <definedName name="TOC_comp">#REF!</definedName>
    <definedName name="TONY">#REF!</definedName>
    <definedName name="TOP_DIMS">#REF!</definedName>
    <definedName name="top_dimsz">#REF!</definedName>
    <definedName name="tot13f">'[13]Bill No. 6'!#REF!</definedName>
    <definedName name="total">#REF!</definedName>
    <definedName name="Totalwork">#REF!</definedName>
    <definedName name="TRADEMONTH">[22]lab!$B$71</definedName>
    <definedName name="Transaction">#REF!</definedName>
    <definedName name="Transformer1">[60]Summary!$A$1:$P$14</definedName>
    <definedName name="TRANSPORT">#REF!</definedName>
    <definedName name="TrendData">#REF!</definedName>
    <definedName name="TT">#REF!</definedName>
    <definedName name="ttttttttt" hidden="1">{#N/A,#N/A,FALSE,"SumD";#N/A,#N/A,FALSE,"ElecD";#N/A,#N/A,FALSE,"MechD";#N/A,#N/A,FALSE,"GeotD";#N/A,#N/A,FALSE,"PrcsD";#N/A,#N/A,FALSE,"TunnD";#N/A,#N/A,FALSE,"CivlD";#N/A,#N/A,FALSE,"NtwkD";#N/A,#N/A,FALSE,"EstgD";#N/A,#N/A,FALSE,"PEngD"}</definedName>
    <definedName name="ttttttttttttttt" hidden="1">{#N/A,#N/A,FALSE,"SumG";#N/A,#N/A,FALSE,"ElecG";#N/A,#N/A,FALSE,"MechG";#N/A,#N/A,FALSE,"GeotG";#N/A,#N/A,FALSE,"PrcsG";#N/A,#N/A,FALSE,"TunnG";#N/A,#N/A,FALSE,"CivlG";#N/A,#N/A,FALSE,"NtwkG";#N/A,#N/A,FALSE,"EstgG";#N/A,#N/A,FALSE,"PEngG"}</definedName>
    <definedName name="ttttttttttttttttttttttt" hidden="1">{#N/A,#N/A,FALSE,"SumD";#N/A,#N/A,FALSE,"ElecD";#N/A,#N/A,FALSE,"MechD";#N/A,#N/A,FALSE,"GeotD";#N/A,#N/A,FALSE,"PrcsD";#N/A,#N/A,FALSE,"TunnD";#N/A,#N/A,FALSE,"CivlD";#N/A,#N/A,FALSE,"NtwkD";#N/A,#N/A,FALSE,"EstgD";#N/A,#N/A,FALSE,"PEngD"}</definedName>
    <definedName name="Tube">#REF!</definedName>
    <definedName name="Turpentine">#REF!</definedName>
    <definedName name="u" hidden="1">{#N/A,#N/A,FALSE,"SumG";#N/A,#N/A,FALSE,"ElecG";#N/A,#N/A,FALSE,"MechG";#N/A,#N/A,FALSE,"GeotG";#N/A,#N/A,FALSE,"PrcsG";#N/A,#N/A,FALSE,"TunnG";#N/A,#N/A,FALSE,"CivlG";#N/A,#N/A,FALSE,"NtwkG";#N/A,#N/A,FALSE,"EstgG";#N/A,#N/A,FALSE,"PEngG"}</definedName>
    <definedName name="uj" hidden="1">{#N/A,#N/A,FALSE,"SumG";#N/A,#N/A,FALSE,"ElecG";#N/A,#N/A,FALSE,"MechG";#N/A,#N/A,FALSE,"GeotG";#N/A,#N/A,FALSE,"PrcsG";#N/A,#N/A,FALSE,"TunnG";#N/A,#N/A,FALSE,"CivlG";#N/A,#N/A,FALSE,"NtwkG";#N/A,#N/A,FALSE,"EstgG";#N/A,#N/A,FALSE,"PEngG"}</definedName>
    <definedName name="ujz" hidden="1">{#N/A,#N/A,FALSE,"SumG";#N/A,#N/A,FALSE,"ElecG";#N/A,#N/A,FALSE,"MechG";#N/A,#N/A,FALSE,"GeotG";#N/A,#N/A,FALSE,"PrcsG";#N/A,#N/A,FALSE,"TunnG";#N/A,#N/A,FALSE,"CivlG";#N/A,#N/A,FALSE,"NtwkG";#N/A,#N/A,FALSE,"EstgG";#N/A,#N/A,FALSE,"PEngG"}</definedName>
    <definedName name="unique_projects_starting">#REF!</definedName>
    <definedName name="Unit">#REF!</definedName>
    <definedName name="units">#REF!</definedName>
    <definedName name="v" hidden="1">{#N/A,#N/A,FALSE,"SumG";#N/A,#N/A,FALSE,"ElecG";#N/A,#N/A,FALSE,"MechG";#N/A,#N/A,FALSE,"GeotG";#N/A,#N/A,FALSE,"PrcsG";#N/A,#N/A,FALSE,"TunnG";#N/A,#N/A,FALSE,"CivlG";#N/A,#N/A,FALSE,"NtwkG";#N/A,#N/A,FALSE,"EstgG";#N/A,#N/A,FALSE,"PEngG"}</definedName>
    <definedName name="V.ChartOfAccounts">#REF!</definedName>
    <definedName name="ValidCharts">[61]Charts_of_Acc!$B$4:$B$52</definedName>
    <definedName name="ValidChartsOfAccounts">'[62]Charts of Acc'!$B$4:$B$74</definedName>
    <definedName name="ValidChartsPC12">#REF!</definedName>
    <definedName name="ValidPayables">#REF!</definedName>
    <definedName name="valprevious">#REF!</definedName>
    <definedName name="Value">#REF!</definedName>
    <definedName name="valuevx">42.314159</definedName>
    <definedName name="var">#REF!</definedName>
    <definedName name="VARBRPAamount">[54]VARBRPA!$C$1:$C$124</definedName>
    <definedName name="VARBRPACode">[54]VARBRPA!$B$1:$B$124</definedName>
    <definedName name="variation">#REF!</definedName>
    <definedName name="VARWBRPAamount">[54]VARWBRPA!$F$1:$F$50</definedName>
    <definedName name="VARWBRPAcode">[54]VARWBRPA!$C$1:$C$50</definedName>
    <definedName name="VBamount">'[35]Var bill'!$D$5:$D$128</definedName>
    <definedName name="VBcode">'[35]Var bill'!$A$5:$A$128</definedName>
    <definedName name="vertex42_copyright" hidden="1">"© 2010-2019 Vertex42 LLC"</definedName>
    <definedName name="vertex42_id" hidden="1">"critical-path-method.xlsx"</definedName>
    <definedName name="vertex42_title" hidden="1">"Critical Path Method Spreadsheet"</definedName>
    <definedName name="victor">#REF!</definedName>
    <definedName name="w" hidden="1">{#N/A,#N/A,FALSE,"SumD";#N/A,#N/A,FALSE,"ElecD";#N/A,#N/A,FALSE,"MechD";#N/A,#N/A,FALSE,"GeotD";#N/A,#N/A,FALSE,"PrcsD";#N/A,#N/A,FALSE,"TunnD";#N/A,#N/A,FALSE,"CivlD";#N/A,#N/A,FALSE,"NtwkD";#N/A,#N/A,FALSE,"EstgD";#N/A,#N/A,FALSE,"PEngD"}</definedName>
    <definedName name="WAGE">[17]Labour!$A$9:$F$53</definedName>
    <definedName name="WATCHMONTH">[22]lab!$B$363</definedName>
    <definedName name="Water_Flow_Rate">'[45]Reference Data'!$D$143:$D$152</definedName>
    <definedName name="week">#REF!</definedName>
    <definedName name="WeekDay">#REF!</definedName>
    <definedName name="WeekNo">#REF!</definedName>
    <definedName name="weq" hidden="1">{#N/A,#N/A,FALSE,"SumD";#N/A,#N/A,FALSE,"ElecD";#N/A,#N/A,FALSE,"MechD";#N/A,#N/A,FALSE,"GeotD";#N/A,#N/A,FALSE,"PrcsD";#N/A,#N/A,FALSE,"TunnD";#N/A,#N/A,FALSE,"CivlD";#N/A,#N/A,FALSE,"NtwkD";#N/A,#N/A,FALSE,"EstgD";#N/A,#N/A,FALSE,"PEngD"}</definedName>
    <definedName name="weqz" hidden="1">{#N/A,#N/A,FALSE,"SumD";#N/A,#N/A,FALSE,"ElecD";#N/A,#N/A,FALSE,"MechD";#N/A,#N/A,FALSE,"GeotD";#N/A,#N/A,FALSE,"PrcsD";#N/A,#N/A,FALSE,"TunnD";#N/A,#N/A,FALSE,"CivlD";#N/A,#N/A,FALSE,"NtwkD";#N/A,#N/A,FALSE,"EstgD";#N/A,#N/A,FALSE,"PEngD"}</definedName>
    <definedName name="Werer">#REF!</definedName>
    <definedName name="work">#REF!</definedName>
    <definedName name="Work_Sections">[63]Contact!$A$24:$A$43</definedName>
    <definedName name="workdays">#REF!</definedName>
    <definedName name="wrn.PrintallD." hidden="1">{#N/A,#N/A,FALSE,"SumD";#N/A,#N/A,FALSE,"ElecD";#N/A,#N/A,FALSE,"MechD";#N/A,#N/A,FALSE,"GeotD";#N/A,#N/A,FALSE,"PrcsD";#N/A,#N/A,FALSE,"TunnD";#N/A,#N/A,FALSE,"CivlD";#N/A,#N/A,FALSE,"NtwkD";#N/A,#N/A,FALSE,"EstgD";#N/A,#N/A,FALSE,"PEngD"}</definedName>
    <definedName name="wrn.PrintallG." hidden="1">{#N/A,#N/A,FALSE,"SumG";#N/A,#N/A,FALSE,"ElecG";#N/A,#N/A,FALSE,"MechG";#N/A,#N/A,FALSE,"GeotG";#N/A,#N/A,FALSE,"PrcsG";#N/A,#N/A,FALSE,"TunnG";#N/A,#N/A,FALSE,"CivlG";#N/A,#N/A,FALSE,"NtwkG";#N/A,#N/A,FALSE,"EstgG";#N/A,#N/A,FALSE,"PEngG"}</definedName>
    <definedName name="wrn.printallz" hidden="1">{#N/A,#N/A,FALSE,"SumD";#N/A,#N/A,FALSE,"ElecD";#N/A,#N/A,FALSE,"MechD";#N/A,#N/A,FALSE,"GeotD";#N/A,#N/A,FALSE,"PrcsD";#N/A,#N/A,FALSE,"TunnD";#N/A,#N/A,FALSE,"CivlD";#N/A,#N/A,FALSE,"NtwkD";#N/A,#N/A,FALSE,"EstgD";#N/A,#N/A,FALSE,"PEngD"}</definedName>
    <definedName name="wrn.prntallgz" hidden="1">{#N/A,#N/A,FALSE,"SumG";#N/A,#N/A,FALSE,"ElecG";#N/A,#N/A,FALSE,"MechG";#N/A,#N/A,FALSE,"GeotG";#N/A,#N/A,FALSE,"PrcsG";#N/A,#N/A,FALSE,"TunnG";#N/A,#N/A,FALSE,"CivlG";#N/A,#N/A,FALSE,"NtwkG";#N/A,#N/A,FALSE,"EstgG";#N/A,#N/A,FALSE,"PEngG"}</definedName>
    <definedName name="WVBamount">'[35]Water Var bill'!$D$5:$D$128</definedName>
    <definedName name="WVBcode">'[35]Water Var bill'!$A$5:$A$128</definedName>
    <definedName name="WWW">#REF!</definedName>
    <definedName name="xc" hidden="1">{#N/A,#N/A,FALSE,"SumD";#N/A,#N/A,FALSE,"ElecD";#N/A,#N/A,FALSE,"MechD";#N/A,#N/A,FALSE,"GeotD";#N/A,#N/A,FALSE,"PrcsD";#N/A,#N/A,FALSE,"TunnD";#N/A,#N/A,FALSE,"CivlD";#N/A,#N/A,FALSE,"NtwkD";#N/A,#N/A,FALSE,"EstgD";#N/A,#N/A,FALSE,"PEngD"}</definedName>
    <definedName name="xcz" hidden="1">{#N/A,#N/A,FALSE,"SumD";#N/A,#N/A,FALSE,"ElecD";#N/A,#N/A,FALSE,"MechD";#N/A,#N/A,FALSE,"GeotD";#N/A,#N/A,FALSE,"PrcsD";#N/A,#N/A,FALSE,"TunnD";#N/A,#N/A,FALSE,"CivlD";#N/A,#N/A,FALSE,"NtwkD";#N/A,#N/A,FALSE,"EstgD";#N/A,#N/A,FALSE,"PEngD"}</definedName>
    <definedName name="xx" hidden="1">{#N/A,#N/A,FALSE,"SumD";#N/A,#N/A,FALSE,"ElecD";#N/A,#N/A,FALSE,"MechD";#N/A,#N/A,FALSE,"GeotD";#N/A,#N/A,FALSE,"PrcsD";#N/A,#N/A,FALSE,"TunnD";#N/A,#N/A,FALSE,"CivlD";#N/A,#N/A,FALSE,"NtwkD";#N/A,#N/A,FALSE,"EstgD";#N/A,#N/A,FALSE,"PEngD"}</definedName>
    <definedName name="xxxx">[4]Estimate!#REF!</definedName>
    <definedName name="XXXXXX">#REF!</definedName>
    <definedName name="xxxxxxx" hidden="1">{#N/A,#N/A,FALSE,"SumD";#N/A,#N/A,FALSE,"ElecD";#N/A,#N/A,FALSE,"MechD";#N/A,#N/A,FALSE,"GeotD";#N/A,#N/A,FALSE,"PrcsD";#N/A,#N/A,FALSE,"TunnD";#N/A,#N/A,FALSE,"CivlD";#N/A,#N/A,FALSE,"NtwkD";#N/A,#N/A,FALSE,"EstgD";#N/A,#N/A,FALSE,"PEngD"}</definedName>
    <definedName name="xxxxxxxx" hidden="1">{#N/A,#N/A,FALSE,"SumG";#N/A,#N/A,FALSE,"ElecG";#N/A,#N/A,FALSE,"MechG";#N/A,#N/A,FALSE,"GeotG";#N/A,#N/A,FALSE,"PrcsG";#N/A,#N/A,FALSE,"TunnG";#N/A,#N/A,FALSE,"CivlG";#N/A,#N/A,FALSE,"NtwkG";#N/A,#N/A,FALSE,"EstgG";#N/A,#N/A,FALSE,"PEngG"}</definedName>
    <definedName name="xxxxxxxxxxxx" hidden="1">{#N/A,#N/A,FALSE,"SumD";#N/A,#N/A,FALSE,"ElecD";#N/A,#N/A,FALSE,"MechD";#N/A,#N/A,FALSE,"GeotD";#N/A,#N/A,FALSE,"PrcsD";#N/A,#N/A,FALSE,"TunnD";#N/A,#N/A,FALSE,"CivlD";#N/A,#N/A,FALSE,"NtwkD";#N/A,#N/A,FALSE,"EstgD";#N/A,#N/A,FALSE,"PEngD"}</definedName>
    <definedName name="xxxxxxxxxxxxxxx" hidden="1">{#N/A,#N/A,FALSE,"SumG";#N/A,#N/A,FALSE,"ElecG";#N/A,#N/A,FALSE,"MechG";#N/A,#N/A,FALSE,"GeotG";#N/A,#N/A,FALSE,"PrcsG";#N/A,#N/A,FALSE,"TunnG";#N/A,#N/A,FALSE,"CivlG";#N/A,#N/A,FALSE,"NtwkG";#N/A,#N/A,FALSE,"EstgG";#N/A,#N/A,FALSE,"PEngG"}</definedName>
    <definedName name="xxxxxxxxxxxxxxxxxxxxx" hidden="1">{#N/A,#N/A,FALSE,"SumG";#N/A,#N/A,FALSE,"ElecG";#N/A,#N/A,FALSE,"MechG";#N/A,#N/A,FALSE,"GeotG";#N/A,#N/A,FALSE,"PrcsG";#N/A,#N/A,FALSE,"TunnG";#N/A,#N/A,FALSE,"CivlG";#N/A,#N/A,FALSE,"NtwkG";#N/A,#N/A,FALSE,"EstgG";#N/A,#N/A,FALSE,"PEngG"}</definedName>
    <definedName name="xxz" hidden="1">{#N/A,#N/A,FALSE,"SumD";#N/A,#N/A,FALSE,"ElecD";#N/A,#N/A,FALSE,"MechD";#N/A,#N/A,FALSE,"GeotD";#N/A,#N/A,FALSE,"PrcsD";#N/A,#N/A,FALSE,"TunnD";#N/A,#N/A,FALSE,"CivlD";#N/A,#N/A,FALSE,"NtwkD";#N/A,#N/A,FALSE,"EstgD";#N/A,#N/A,FALSE,"PEngD"}</definedName>
    <definedName name="y" hidden="1">{#N/A,#N/A,FALSE,"SumG";#N/A,#N/A,FALSE,"ElecG";#N/A,#N/A,FALSE,"MechG";#N/A,#N/A,FALSE,"GeotG";#N/A,#N/A,FALSE,"PrcsG";#N/A,#N/A,FALSE,"TunnG";#N/A,#N/A,FALSE,"CivlG";#N/A,#N/A,FALSE,"NtwkG";#N/A,#N/A,FALSE,"EstgG";#N/A,#N/A,FALSE,"PEngG"}</definedName>
    <definedName name="year">#REF!</definedName>
    <definedName name="yellow">#REF!</definedName>
    <definedName name="yyyyyy" hidden="1">{#N/A,#N/A,FALSE,"SumG";#N/A,#N/A,FALSE,"ElecG";#N/A,#N/A,FALSE,"MechG";#N/A,#N/A,FALSE,"GeotG";#N/A,#N/A,FALSE,"PrcsG";#N/A,#N/A,FALSE,"TunnG";#N/A,#N/A,FALSE,"CivlG";#N/A,#N/A,FALSE,"NtwkG";#N/A,#N/A,FALSE,"EstgG";#N/A,#N/A,FALSE,"PEngG"}</definedName>
    <definedName name="yyyyyyyyyy" hidden="1">{#N/A,#N/A,FALSE,"SumG";#N/A,#N/A,FALSE,"ElecG";#N/A,#N/A,FALSE,"MechG";#N/A,#N/A,FALSE,"GeotG";#N/A,#N/A,FALSE,"PrcsG";#N/A,#N/A,FALSE,"TunnG";#N/A,#N/A,FALSE,"CivlG";#N/A,#N/A,FALSE,"NtwkG";#N/A,#N/A,FALSE,"EstgG";#N/A,#N/A,FALSE,"PEngG"}</definedName>
    <definedName name="yyyyyyyyyyyyyyyyy" hidden="1">{#N/A,#N/A,FALSE,"SumG";#N/A,#N/A,FALSE,"ElecG";#N/A,#N/A,FALSE,"MechG";#N/A,#N/A,FALSE,"GeotG";#N/A,#N/A,FALSE,"PrcsG";#N/A,#N/A,FALSE,"TunnG";#N/A,#N/A,FALSE,"CivlG";#N/A,#N/A,FALSE,"NtwkG";#N/A,#N/A,FALSE,"EstgG";#N/A,#N/A,FALSE,"PEngG"}</definedName>
    <definedName name="yyyyyyyyyyyyyyyyyyyyyy" hidden="1">{#N/A,#N/A,FALSE,"SumD";#N/A,#N/A,FALSE,"ElecD";#N/A,#N/A,FALSE,"MechD";#N/A,#N/A,FALSE,"GeotD";#N/A,#N/A,FALSE,"PrcsD";#N/A,#N/A,FALSE,"TunnD";#N/A,#N/A,FALSE,"CivlD";#N/A,#N/A,FALSE,"NtwkD";#N/A,#N/A,FALSE,"EstgD";#N/A,#N/A,FALSE,"PEngD"}</definedName>
    <definedName name="yyyyyyyyyyyyyyyyyyyyyyyy" hidden="1">{#N/A,#N/A,FALSE,"SumG";#N/A,#N/A,FALSE,"ElecG";#N/A,#N/A,FALSE,"MechG";#N/A,#N/A,FALSE,"GeotG";#N/A,#N/A,FALSE,"PrcsG";#N/A,#N/A,FALSE,"TunnG";#N/A,#N/A,FALSE,"CivlG";#N/A,#N/A,FALSE,"NtwkG";#N/A,#N/A,FALSE,"EstgG";#N/A,#N/A,FALSE,"PEngG"}</definedName>
    <definedName name="z">[64]Resumé!#REF!,[64]Resumé!#REF!,[64]Resumé!#REF!,[64]Resumé!#REF!,[64]Resumé!#REF!</definedName>
    <definedName name="zse" hidden="1">{#N/A,#N/A,FALSE,"SumG";#N/A,#N/A,FALSE,"ElecG";#N/A,#N/A,FALSE,"MechG";#N/A,#N/A,FALSE,"GeotG";#N/A,#N/A,FALSE,"PrcsG";#N/A,#N/A,FALSE,"TunnG";#N/A,#N/A,FALSE,"CivlG";#N/A,#N/A,FALSE,"NtwkG";#N/A,#N/A,FALSE,"EstgG";#N/A,#N/A,FALSE,"PEngG"}</definedName>
    <definedName name="zsez" hidden="1">{#N/A,#N/A,FALSE,"SumG";#N/A,#N/A,FALSE,"ElecG";#N/A,#N/A,FALSE,"MechG";#N/A,#N/A,FALSE,"GeotG";#N/A,#N/A,FALSE,"PrcsG";#N/A,#N/A,FALSE,"TunnG";#N/A,#N/A,FALSE,"CivlG";#N/A,#N/A,FALSE,"NtwkG";#N/A,#N/A,FALSE,"EstgG";#N/A,#N/A,FALSE,"PEngG"}</definedName>
    <definedName name="zz" hidden="1">{#N/A,#N/A,FALSE,"SumD";#N/A,#N/A,FALSE,"ElecD";#N/A,#N/A,FALSE,"MechD";#N/A,#N/A,FALSE,"GeotD";#N/A,#N/A,FALSE,"PrcsD";#N/A,#N/A,FALSE,"TunnD";#N/A,#N/A,FALSE,"CivlD";#N/A,#N/A,FALSE,"NtwkD";#N/A,#N/A,FALSE,"EstgD";#N/A,#N/A,FALSE,"PEngD"}</definedName>
    <definedName name="zzz" hidden="1">{#N/A,#N/A,FALSE,"SumD";#N/A,#N/A,FALSE,"ElecD";#N/A,#N/A,FALSE,"MechD";#N/A,#N/A,FALSE,"GeotD";#N/A,#N/A,FALSE,"PrcsD";#N/A,#N/A,FALSE,"TunnD";#N/A,#N/A,FALSE,"CivlD";#N/A,#N/A,FALSE,"NtwkD";#N/A,#N/A,FALSE,"EstgD";#N/A,#N/A,FALSE,"PEngD"}</definedName>
    <definedName name="单价分析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03" i="1" l="1"/>
  <c r="G803" i="1"/>
  <c r="H803" i="1" s="1"/>
  <c r="J802" i="1"/>
  <c r="G802" i="1"/>
  <c r="H802" i="1" s="1"/>
  <c r="J801" i="1"/>
  <c r="G801" i="1"/>
  <c r="H801" i="1" s="1"/>
  <c r="J800" i="1"/>
  <c r="G800" i="1"/>
  <c r="H800" i="1" s="1"/>
  <c r="J799" i="1"/>
  <c r="G799" i="1"/>
  <c r="H799" i="1" s="1"/>
  <c r="J798" i="1"/>
  <c r="G798" i="1"/>
  <c r="H798" i="1" s="1"/>
  <c r="J797" i="1"/>
  <c r="G797" i="1"/>
  <c r="H797" i="1" s="1"/>
  <c r="J796" i="1"/>
  <c r="G796" i="1"/>
  <c r="H796" i="1" s="1"/>
  <c r="J795" i="1"/>
  <c r="G795" i="1"/>
  <c r="H795" i="1" s="1"/>
  <c r="K794" i="1"/>
  <c r="K795" i="1" s="1"/>
  <c r="K796" i="1" s="1"/>
  <c r="J794" i="1"/>
  <c r="L794" i="1" s="1"/>
  <c r="G794" i="1"/>
  <c r="H794" i="1" s="1"/>
  <c r="J793" i="1"/>
  <c r="L793" i="1" s="1"/>
  <c r="G793" i="1"/>
  <c r="H793" i="1" s="1"/>
  <c r="J791" i="1"/>
  <c r="L791" i="1" s="1"/>
  <c r="G791" i="1"/>
  <c r="H791" i="1" s="1"/>
  <c r="J790" i="1"/>
  <c r="L790" i="1" s="1"/>
  <c r="G790" i="1"/>
  <c r="H790" i="1" s="1"/>
  <c r="J789" i="1"/>
  <c r="L789" i="1" s="1"/>
  <c r="G789" i="1"/>
  <c r="H789" i="1" s="1"/>
  <c r="J788" i="1"/>
  <c r="L788" i="1" s="1"/>
  <c r="G788" i="1"/>
  <c r="H788" i="1" s="1"/>
  <c r="J787" i="1"/>
  <c r="L787" i="1" s="1"/>
  <c r="G787" i="1"/>
  <c r="H787" i="1" s="1"/>
  <c r="J786" i="1"/>
  <c r="L786" i="1" s="1"/>
  <c r="G786" i="1"/>
  <c r="H786" i="1" s="1"/>
  <c r="B786" i="1"/>
  <c r="J785" i="1"/>
  <c r="L785" i="1" s="1"/>
  <c r="G785" i="1"/>
  <c r="H785" i="1" s="1"/>
  <c r="J784" i="1"/>
  <c r="L784" i="1" s="1"/>
  <c r="G784" i="1"/>
  <c r="H784" i="1" s="1"/>
  <c r="B784" i="1"/>
  <c r="J783" i="1"/>
  <c r="L783" i="1" s="1"/>
  <c r="G783" i="1"/>
  <c r="H783" i="1" s="1"/>
  <c r="B783" i="1"/>
  <c r="J782" i="1"/>
  <c r="L782" i="1" s="1"/>
  <c r="G782" i="1"/>
  <c r="H782" i="1" s="1"/>
  <c r="D782" i="1"/>
  <c r="J781" i="1"/>
  <c r="L781" i="1" s="1"/>
  <c r="G781" i="1"/>
  <c r="H781" i="1" s="1"/>
  <c r="D781" i="1"/>
  <c r="J780" i="1"/>
  <c r="L780" i="1" s="1"/>
  <c r="G780" i="1"/>
  <c r="H780" i="1" s="1"/>
  <c r="J779" i="1"/>
  <c r="L779" i="1" s="1"/>
  <c r="G779" i="1"/>
  <c r="H779" i="1" s="1"/>
  <c r="J778" i="1"/>
  <c r="L778" i="1" s="1"/>
  <c r="G778" i="1"/>
  <c r="H778" i="1" s="1"/>
  <c r="J777" i="1"/>
  <c r="L777" i="1" s="1"/>
  <c r="G777" i="1"/>
  <c r="H777" i="1" s="1"/>
  <c r="J776" i="1"/>
  <c r="L776" i="1" s="1"/>
  <c r="G776" i="1"/>
  <c r="H776" i="1" s="1"/>
  <c r="J775" i="1"/>
  <c r="L775" i="1" s="1"/>
  <c r="G775" i="1"/>
  <c r="H775" i="1" s="1"/>
  <c r="J774" i="1"/>
  <c r="L774" i="1" s="1"/>
  <c r="G774" i="1"/>
  <c r="H774" i="1" s="1"/>
  <c r="J773" i="1"/>
  <c r="L773" i="1" s="1"/>
  <c r="G773" i="1"/>
  <c r="H773" i="1" s="1"/>
  <c r="J772" i="1"/>
  <c r="L772" i="1" s="1"/>
  <c r="G772" i="1"/>
  <c r="H772" i="1" s="1"/>
  <c r="J771" i="1"/>
  <c r="L771" i="1" s="1"/>
  <c r="G771" i="1"/>
  <c r="H771" i="1" s="1"/>
  <c r="D771" i="1"/>
  <c r="D772" i="1" s="1"/>
  <c r="D773" i="1" s="1"/>
  <c r="D774" i="1" s="1"/>
  <c r="J770" i="1"/>
  <c r="L770" i="1" s="1"/>
  <c r="G770" i="1"/>
  <c r="H770" i="1" s="1"/>
  <c r="J769" i="1"/>
  <c r="L769" i="1" s="1"/>
  <c r="G769" i="1"/>
  <c r="H769" i="1" s="1"/>
  <c r="J768" i="1"/>
  <c r="L768" i="1" s="1"/>
  <c r="G768" i="1"/>
  <c r="H768" i="1" s="1"/>
  <c r="J766" i="1"/>
  <c r="L766" i="1" s="1"/>
  <c r="G766" i="1"/>
  <c r="H766" i="1" s="1"/>
  <c r="J765" i="1"/>
  <c r="L765" i="1" s="1"/>
  <c r="G765" i="1"/>
  <c r="H765" i="1" s="1"/>
  <c r="J764" i="1"/>
  <c r="L764" i="1" s="1"/>
  <c r="G764" i="1"/>
  <c r="H764" i="1" s="1"/>
  <c r="J763" i="1"/>
  <c r="L763" i="1" s="1"/>
  <c r="G763" i="1"/>
  <c r="H763" i="1" s="1"/>
  <c r="J762" i="1"/>
  <c r="L762" i="1" s="1"/>
  <c r="G762" i="1"/>
  <c r="H762" i="1" s="1"/>
  <c r="J761" i="1"/>
  <c r="L761" i="1" s="1"/>
  <c r="G761" i="1"/>
  <c r="H761" i="1" s="1"/>
  <c r="J760" i="1"/>
  <c r="L760" i="1" s="1"/>
  <c r="G760" i="1"/>
  <c r="H760" i="1" s="1"/>
  <c r="J759" i="1"/>
  <c r="L759" i="1" s="1"/>
  <c r="G759" i="1"/>
  <c r="H759" i="1" s="1"/>
  <c r="J758" i="1"/>
  <c r="L758" i="1" s="1"/>
  <c r="G758" i="1"/>
  <c r="H758" i="1" s="1"/>
  <c r="J757" i="1"/>
  <c r="L757" i="1" s="1"/>
  <c r="G757" i="1"/>
  <c r="H757" i="1" s="1"/>
  <c r="J756" i="1"/>
  <c r="L756" i="1" s="1"/>
  <c r="G756" i="1"/>
  <c r="H756" i="1" s="1"/>
  <c r="J755" i="1"/>
  <c r="L755" i="1" s="1"/>
  <c r="G755" i="1"/>
  <c r="H755" i="1" s="1"/>
  <c r="J754" i="1"/>
  <c r="L754" i="1" s="1"/>
  <c r="G754" i="1"/>
  <c r="H754" i="1" s="1"/>
  <c r="J753" i="1"/>
  <c r="L753" i="1" s="1"/>
  <c r="G753" i="1"/>
  <c r="H753" i="1" s="1"/>
  <c r="J752" i="1"/>
  <c r="L752" i="1" s="1"/>
  <c r="G752" i="1"/>
  <c r="H752" i="1" s="1"/>
  <c r="J751" i="1"/>
  <c r="L751" i="1" s="1"/>
  <c r="G751" i="1"/>
  <c r="H751" i="1" s="1"/>
  <c r="J749" i="1"/>
  <c r="L749" i="1" s="1"/>
  <c r="G749" i="1"/>
  <c r="H749" i="1" s="1"/>
  <c r="J748" i="1"/>
  <c r="L748" i="1" s="1"/>
  <c r="G748" i="1"/>
  <c r="H748" i="1" s="1"/>
  <c r="J747" i="1"/>
  <c r="L747" i="1" s="1"/>
  <c r="G747" i="1"/>
  <c r="H747" i="1" s="1"/>
  <c r="J746" i="1"/>
  <c r="L746" i="1" s="1"/>
  <c r="G746" i="1"/>
  <c r="H746" i="1" s="1"/>
  <c r="J745" i="1"/>
  <c r="L745" i="1" s="1"/>
  <c r="G745" i="1"/>
  <c r="H745" i="1" s="1"/>
  <c r="J743" i="1"/>
  <c r="L743" i="1" s="1"/>
  <c r="G743" i="1"/>
  <c r="H743" i="1" s="1"/>
  <c r="J742" i="1"/>
  <c r="L742" i="1" s="1"/>
  <c r="G742" i="1"/>
  <c r="H742" i="1" s="1"/>
  <c r="J741" i="1"/>
  <c r="L741" i="1" s="1"/>
  <c r="G741" i="1"/>
  <c r="H741" i="1" s="1"/>
  <c r="J740" i="1"/>
  <c r="L740" i="1" s="1"/>
  <c r="G740" i="1"/>
  <c r="H740" i="1" s="1"/>
  <c r="J739" i="1"/>
  <c r="L739" i="1" s="1"/>
  <c r="G739" i="1"/>
  <c r="H739" i="1" s="1"/>
  <c r="J738" i="1"/>
  <c r="L738" i="1" s="1"/>
  <c r="G738" i="1"/>
  <c r="H738" i="1" s="1"/>
  <c r="J737" i="1"/>
  <c r="L737" i="1" s="1"/>
  <c r="G737" i="1"/>
  <c r="H737" i="1" s="1"/>
  <c r="J736" i="1"/>
  <c r="L736" i="1" s="1"/>
  <c r="G736" i="1"/>
  <c r="H736" i="1" s="1"/>
  <c r="J735" i="1"/>
  <c r="L735" i="1" s="1"/>
  <c r="G735" i="1"/>
  <c r="H735" i="1" s="1"/>
  <c r="J734" i="1"/>
  <c r="L734" i="1" s="1"/>
  <c r="G734" i="1"/>
  <c r="H734" i="1" s="1"/>
  <c r="J733" i="1"/>
  <c r="L733" i="1" s="1"/>
  <c r="G733" i="1"/>
  <c r="H733" i="1" s="1"/>
  <c r="J732" i="1"/>
  <c r="L732" i="1" s="1"/>
  <c r="G732" i="1"/>
  <c r="H732" i="1" s="1"/>
  <c r="J731" i="1"/>
  <c r="L731" i="1" s="1"/>
  <c r="G731" i="1"/>
  <c r="H731" i="1" s="1"/>
  <c r="J730" i="1"/>
  <c r="L730" i="1" s="1"/>
  <c r="G730" i="1"/>
  <c r="H730" i="1" s="1"/>
  <c r="D730" i="1"/>
  <c r="J729" i="1"/>
  <c r="L729" i="1" s="1"/>
  <c r="G729" i="1"/>
  <c r="H729" i="1" s="1"/>
  <c r="J728" i="1"/>
  <c r="L728" i="1" s="1"/>
  <c r="G728" i="1"/>
  <c r="H728" i="1" s="1"/>
  <c r="J727" i="1"/>
  <c r="L727" i="1" s="1"/>
  <c r="G727" i="1"/>
  <c r="H727" i="1" s="1"/>
  <c r="J726" i="1"/>
  <c r="L726" i="1" s="1"/>
  <c r="G726" i="1"/>
  <c r="H726" i="1" s="1"/>
  <c r="J725" i="1"/>
  <c r="L725" i="1" s="1"/>
  <c r="G725" i="1"/>
  <c r="H725" i="1" s="1"/>
  <c r="J724" i="1"/>
  <c r="L724" i="1" s="1"/>
  <c r="G724" i="1"/>
  <c r="H724" i="1" s="1"/>
  <c r="J723" i="1"/>
  <c r="L723" i="1" s="1"/>
  <c r="G723" i="1"/>
  <c r="H723" i="1" s="1"/>
  <c r="J722" i="1"/>
  <c r="L722" i="1" s="1"/>
  <c r="G722" i="1"/>
  <c r="H722" i="1" s="1"/>
  <c r="J721" i="1"/>
  <c r="L721" i="1" s="1"/>
  <c r="G721" i="1"/>
  <c r="H721" i="1" s="1"/>
  <c r="J720" i="1"/>
  <c r="L720" i="1" s="1"/>
  <c r="G720" i="1"/>
  <c r="H720" i="1" s="1"/>
  <c r="J719" i="1"/>
  <c r="L719" i="1" s="1"/>
  <c r="G719" i="1"/>
  <c r="H719" i="1" s="1"/>
  <c r="J718" i="1"/>
  <c r="L718" i="1" s="1"/>
  <c r="G718" i="1"/>
  <c r="H718" i="1" s="1"/>
  <c r="J717" i="1"/>
  <c r="L717" i="1" s="1"/>
  <c r="G717" i="1"/>
  <c r="H717" i="1" s="1"/>
  <c r="J716" i="1"/>
  <c r="L716" i="1" s="1"/>
  <c r="G716" i="1"/>
  <c r="H716" i="1" s="1"/>
  <c r="J715" i="1"/>
  <c r="L715" i="1" s="1"/>
  <c r="G715" i="1"/>
  <c r="H715" i="1" s="1"/>
  <c r="J714" i="1"/>
  <c r="L714" i="1" s="1"/>
  <c r="G714" i="1"/>
  <c r="H714" i="1" s="1"/>
  <c r="J712" i="1"/>
  <c r="L712" i="1" s="1"/>
  <c r="G712" i="1"/>
  <c r="H712" i="1" s="1"/>
  <c r="J711" i="1"/>
  <c r="L711" i="1" s="1"/>
  <c r="G711" i="1"/>
  <c r="H711" i="1" s="1"/>
  <c r="D711" i="1"/>
  <c r="J710" i="1"/>
  <c r="L710" i="1" s="1"/>
  <c r="G710" i="1"/>
  <c r="H710" i="1" s="1"/>
  <c r="J709" i="1"/>
  <c r="L709" i="1" s="1"/>
  <c r="G709" i="1"/>
  <c r="H709" i="1" s="1"/>
  <c r="J708" i="1"/>
  <c r="L708" i="1" s="1"/>
  <c r="G708" i="1"/>
  <c r="H708" i="1" s="1"/>
  <c r="J707" i="1"/>
  <c r="L707" i="1" s="1"/>
  <c r="G707" i="1"/>
  <c r="H707" i="1" s="1"/>
  <c r="J706" i="1"/>
  <c r="L706" i="1" s="1"/>
  <c r="G706" i="1"/>
  <c r="H706" i="1" s="1"/>
  <c r="J705" i="1"/>
  <c r="L705" i="1" s="1"/>
  <c r="G705" i="1"/>
  <c r="H705" i="1" s="1"/>
  <c r="J704" i="1"/>
  <c r="L704" i="1" s="1"/>
  <c r="G704" i="1"/>
  <c r="H704" i="1" s="1"/>
  <c r="J703" i="1"/>
  <c r="L703" i="1" s="1"/>
  <c r="G703" i="1"/>
  <c r="H703" i="1" s="1"/>
  <c r="J702" i="1"/>
  <c r="L702" i="1" s="1"/>
  <c r="G702" i="1"/>
  <c r="H702" i="1" s="1"/>
  <c r="J701" i="1"/>
  <c r="L701" i="1" s="1"/>
  <c r="G701" i="1"/>
  <c r="H701" i="1" s="1"/>
  <c r="J700" i="1"/>
  <c r="L700" i="1" s="1"/>
  <c r="G700" i="1"/>
  <c r="H700" i="1" s="1"/>
  <c r="J699" i="1"/>
  <c r="L699" i="1" s="1"/>
  <c r="G699" i="1"/>
  <c r="H699" i="1" s="1"/>
  <c r="J698" i="1"/>
  <c r="L698" i="1" s="1"/>
  <c r="G698" i="1"/>
  <c r="H698" i="1" s="1"/>
  <c r="D698" i="1"/>
  <c r="J696" i="1"/>
  <c r="L696" i="1" s="1"/>
  <c r="G696" i="1"/>
  <c r="H696" i="1" s="1"/>
  <c r="J695" i="1"/>
  <c r="L695" i="1" s="1"/>
  <c r="G695" i="1"/>
  <c r="H695" i="1" s="1"/>
  <c r="J694" i="1"/>
  <c r="L694" i="1" s="1"/>
  <c r="G694" i="1"/>
  <c r="H694" i="1" s="1"/>
  <c r="J693" i="1"/>
  <c r="L693" i="1" s="1"/>
  <c r="G693" i="1"/>
  <c r="H693" i="1" s="1"/>
  <c r="J692" i="1"/>
  <c r="L692" i="1" s="1"/>
  <c r="G692" i="1"/>
  <c r="H692" i="1" s="1"/>
  <c r="J691" i="1"/>
  <c r="L691" i="1" s="1"/>
  <c r="G691" i="1"/>
  <c r="H691" i="1" s="1"/>
  <c r="J690" i="1"/>
  <c r="L690" i="1" s="1"/>
  <c r="G690" i="1"/>
  <c r="H690" i="1" s="1"/>
  <c r="J689" i="1"/>
  <c r="L689" i="1" s="1"/>
  <c r="G689" i="1"/>
  <c r="H689" i="1" s="1"/>
  <c r="J688" i="1"/>
  <c r="L688" i="1" s="1"/>
  <c r="G688" i="1"/>
  <c r="H688" i="1" s="1"/>
  <c r="J687" i="1"/>
  <c r="L687" i="1" s="1"/>
  <c r="G687" i="1"/>
  <c r="H687" i="1" s="1"/>
  <c r="J686" i="1"/>
  <c r="L686" i="1" s="1"/>
  <c r="G686" i="1"/>
  <c r="H686" i="1" s="1"/>
  <c r="J685" i="1"/>
  <c r="L685" i="1" s="1"/>
  <c r="G685" i="1"/>
  <c r="H685" i="1" s="1"/>
  <c r="G684" i="1"/>
  <c r="H684" i="1" s="1"/>
  <c r="G683" i="1"/>
  <c r="H683" i="1" s="1"/>
  <c r="J682" i="1"/>
  <c r="L682" i="1" s="1"/>
  <c r="G682" i="1"/>
  <c r="H682" i="1" s="1"/>
  <c r="J681" i="1"/>
  <c r="L681" i="1" s="1"/>
  <c r="G681" i="1"/>
  <c r="H681" i="1" s="1"/>
  <c r="J680" i="1"/>
  <c r="L680" i="1" s="1"/>
  <c r="G680" i="1"/>
  <c r="H680" i="1" s="1"/>
  <c r="J679" i="1"/>
  <c r="L679" i="1" s="1"/>
  <c r="G679" i="1"/>
  <c r="H679" i="1" s="1"/>
  <c r="G678" i="1"/>
  <c r="H678" i="1" s="1"/>
  <c r="J677" i="1"/>
  <c r="L677" i="1" s="1"/>
  <c r="G677" i="1"/>
  <c r="H677" i="1" s="1"/>
  <c r="G676" i="1"/>
  <c r="H676" i="1" s="1"/>
  <c r="J675" i="1"/>
  <c r="L675" i="1" s="1"/>
  <c r="G675" i="1"/>
  <c r="H675" i="1" s="1"/>
  <c r="J674" i="1"/>
  <c r="L674" i="1" s="1"/>
  <c r="G674" i="1"/>
  <c r="H674" i="1" s="1"/>
  <c r="J673" i="1"/>
  <c r="L673" i="1" s="1"/>
  <c r="G673" i="1"/>
  <c r="H673" i="1" s="1"/>
  <c r="J672" i="1"/>
  <c r="L672" i="1" s="1"/>
  <c r="G672" i="1"/>
  <c r="H672" i="1" s="1"/>
  <c r="J671" i="1"/>
  <c r="L671" i="1" s="1"/>
  <c r="G671" i="1"/>
  <c r="H671" i="1" s="1"/>
  <c r="J670" i="1"/>
  <c r="L670" i="1" s="1"/>
  <c r="G670" i="1"/>
  <c r="H670" i="1" s="1"/>
  <c r="J669" i="1"/>
  <c r="L669" i="1" s="1"/>
  <c r="G669" i="1"/>
  <c r="H669" i="1" s="1"/>
  <c r="J668" i="1"/>
  <c r="L668" i="1" s="1"/>
  <c r="G668" i="1"/>
  <c r="H668" i="1" s="1"/>
  <c r="J667" i="1"/>
  <c r="L667" i="1" s="1"/>
  <c r="G667" i="1"/>
  <c r="H667" i="1" s="1"/>
  <c r="J666" i="1"/>
  <c r="L666" i="1" s="1"/>
  <c r="G666" i="1"/>
  <c r="H666" i="1" s="1"/>
  <c r="J665" i="1"/>
  <c r="L665" i="1" s="1"/>
  <c r="G665" i="1"/>
  <c r="H665" i="1" s="1"/>
  <c r="J664" i="1"/>
  <c r="L664" i="1" s="1"/>
  <c r="G664" i="1"/>
  <c r="H664" i="1" s="1"/>
  <c r="J663" i="1"/>
  <c r="L663" i="1" s="1"/>
  <c r="G663" i="1"/>
  <c r="H663" i="1" s="1"/>
  <c r="J662" i="1"/>
  <c r="L662" i="1" s="1"/>
  <c r="G662" i="1"/>
  <c r="H662" i="1" s="1"/>
  <c r="J661" i="1"/>
  <c r="L661" i="1" s="1"/>
  <c r="G661" i="1"/>
  <c r="H661" i="1" s="1"/>
  <c r="J660" i="1"/>
  <c r="L660" i="1" s="1"/>
  <c r="G660" i="1"/>
  <c r="H660" i="1" s="1"/>
  <c r="J659" i="1"/>
  <c r="L659" i="1" s="1"/>
  <c r="G659" i="1"/>
  <c r="H659" i="1" s="1"/>
  <c r="J658" i="1"/>
  <c r="L658" i="1" s="1"/>
  <c r="G658" i="1"/>
  <c r="H658" i="1" s="1"/>
  <c r="B658" i="1"/>
  <c r="G657" i="1"/>
  <c r="H657" i="1" s="1"/>
  <c r="J656" i="1"/>
  <c r="L656" i="1" s="1"/>
  <c r="G656" i="1"/>
  <c r="H656" i="1" s="1"/>
  <c r="G655" i="1"/>
  <c r="H655" i="1" s="1"/>
  <c r="J654" i="1"/>
  <c r="L654" i="1" s="1"/>
  <c r="G654" i="1"/>
  <c r="H654" i="1" s="1"/>
  <c r="J653" i="1"/>
  <c r="L653" i="1" s="1"/>
  <c r="G653" i="1"/>
  <c r="H653" i="1" s="1"/>
  <c r="J652" i="1"/>
  <c r="L652" i="1" s="1"/>
  <c r="G652" i="1"/>
  <c r="H652" i="1" s="1"/>
  <c r="J650" i="1"/>
  <c r="L650" i="1" s="1"/>
  <c r="G650" i="1"/>
  <c r="H650" i="1" s="1"/>
  <c r="J649" i="1"/>
  <c r="L649" i="1" s="1"/>
  <c r="G649" i="1"/>
  <c r="H649" i="1" s="1"/>
  <c r="J648" i="1"/>
  <c r="L648" i="1" s="1"/>
  <c r="G648" i="1"/>
  <c r="H648" i="1" s="1"/>
  <c r="J647" i="1"/>
  <c r="L647" i="1" s="1"/>
  <c r="G647" i="1"/>
  <c r="H647" i="1" s="1"/>
  <c r="J646" i="1"/>
  <c r="L646" i="1" s="1"/>
  <c r="G646" i="1"/>
  <c r="H646" i="1" s="1"/>
  <c r="J645" i="1"/>
  <c r="L645" i="1" s="1"/>
  <c r="G645" i="1"/>
  <c r="H645" i="1" s="1"/>
  <c r="J644" i="1"/>
  <c r="L644" i="1" s="1"/>
  <c r="G644" i="1"/>
  <c r="H644" i="1" s="1"/>
  <c r="J643" i="1"/>
  <c r="L643" i="1" s="1"/>
  <c r="G643" i="1"/>
  <c r="H643" i="1" s="1"/>
  <c r="J642" i="1"/>
  <c r="L642" i="1" s="1"/>
  <c r="G642" i="1"/>
  <c r="H642" i="1" s="1"/>
  <c r="J641" i="1"/>
  <c r="L641" i="1" s="1"/>
  <c r="G641" i="1"/>
  <c r="H641" i="1" s="1"/>
  <c r="J640" i="1"/>
  <c r="L640" i="1" s="1"/>
  <c r="G640" i="1"/>
  <c r="H640" i="1" s="1"/>
  <c r="J638" i="1"/>
  <c r="L638" i="1" s="1"/>
  <c r="G638" i="1"/>
  <c r="H638" i="1" s="1"/>
  <c r="J637" i="1"/>
  <c r="L637" i="1" s="1"/>
  <c r="G637" i="1"/>
  <c r="H637" i="1" s="1"/>
  <c r="J636" i="1"/>
  <c r="L636" i="1" s="1"/>
  <c r="G636" i="1"/>
  <c r="H636" i="1" s="1"/>
  <c r="J635" i="1"/>
  <c r="L635" i="1" s="1"/>
  <c r="G635" i="1"/>
  <c r="H635" i="1" s="1"/>
  <c r="J634" i="1"/>
  <c r="L634" i="1" s="1"/>
  <c r="G634" i="1"/>
  <c r="H634" i="1" s="1"/>
  <c r="J633" i="1"/>
  <c r="L633" i="1" s="1"/>
  <c r="G633" i="1"/>
  <c r="H633" i="1" s="1"/>
  <c r="J632" i="1"/>
  <c r="L632" i="1" s="1"/>
  <c r="G632" i="1"/>
  <c r="H632" i="1" s="1"/>
  <c r="J631" i="1"/>
  <c r="L631" i="1" s="1"/>
  <c r="G631" i="1"/>
  <c r="H631" i="1" s="1"/>
  <c r="J630" i="1"/>
  <c r="L630" i="1" s="1"/>
  <c r="G630" i="1"/>
  <c r="H630" i="1" s="1"/>
  <c r="J629" i="1"/>
  <c r="L629" i="1" s="1"/>
  <c r="G629" i="1"/>
  <c r="H629" i="1" s="1"/>
  <c r="J628" i="1"/>
  <c r="L628" i="1" s="1"/>
  <c r="G628" i="1"/>
  <c r="H628" i="1" s="1"/>
  <c r="J627" i="1"/>
  <c r="L627" i="1" s="1"/>
  <c r="G627" i="1"/>
  <c r="H627" i="1" s="1"/>
  <c r="J626" i="1"/>
  <c r="L626" i="1" s="1"/>
  <c r="G626" i="1"/>
  <c r="H626" i="1" s="1"/>
  <c r="J625" i="1"/>
  <c r="L625" i="1" s="1"/>
  <c r="G625" i="1"/>
  <c r="H625" i="1" s="1"/>
  <c r="J624" i="1"/>
  <c r="L624" i="1" s="1"/>
  <c r="G624" i="1"/>
  <c r="H624" i="1" s="1"/>
  <c r="J623" i="1"/>
  <c r="L623" i="1" s="1"/>
  <c r="G623" i="1"/>
  <c r="H623" i="1" s="1"/>
  <c r="J622" i="1"/>
  <c r="L622" i="1" s="1"/>
  <c r="G622" i="1"/>
  <c r="H622" i="1" s="1"/>
  <c r="J621" i="1"/>
  <c r="L621" i="1" s="1"/>
  <c r="G621" i="1"/>
  <c r="H621" i="1" s="1"/>
  <c r="J620" i="1"/>
  <c r="L620" i="1" s="1"/>
  <c r="G620" i="1"/>
  <c r="H620" i="1" s="1"/>
  <c r="J619" i="1"/>
  <c r="L619" i="1" s="1"/>
  <c r="G619" i="1"/>
  <c r="H619" i="1" s="1"/>
  <c r="J618" i="1"/>
  <c r="L618" i="1" s="1"/>
  <c r="G618" i="1"/>
  <c r="H618" i="1" s="1"/>
  <c r="J617" i="1"/>
  <c r="L617" i="1" s="1"/>
  <c r="G617" i="1"/>
  <c r="H617" i="1" s="1"/>
  <c r="J616" i="1"/>
  <c r="L616" i="1" s="1"/>
  <c r="G616" i="1"/>
  <c r="H616" i="1" s="1"/>
  <c r="J615" i="1"/>
  <c r="L615" i="1" s="1"/>
  <c r="G615" i="1"/>
  <c r="H615" i="1" s="1"/>
  <c r="J614" i="1"/>
  <c r="L614" i="1" s="1"/>
  <c r="G614" i="1"/>
  <c r="H614" i="1" s="1"/>
  <c r="J613" i="1"/>
  <c r="L613" i="1" s="1"/>
  <c r="G613" i="1"/>
  <c r="H613" i="1" s="1"/>
  <c r="J612" i="1"/>
  <c r="L612" i="1" s="1"/>
  <c r="G612" i="1"/>
  <c r="H612" i="1" s="1"/>
  <c r="J611" i="1"/>
  <c r="L611" i="1" s="1"/>
  <c r="G611" i="1"/>
  <c r="H611" i="1" s="1"/>
  <c r="J610" i="1"/>
  <c r="L610" i="1" s="1"/>
  <c r="G610" i="1"/>
  <c r="H610" i="1" s="1"/>
  <c r="J609" i="1"/>
  <c r="L609" i="1" s="1"/>
  <c r="G609" i="1"/>
  <c r="H609" i="1" s="1"/>
  <c r="J608" i="1"/>
  <c r="L608" i="1" s="1"/>
  <c r="G608" i="1"/>
  <c r="H608" i="1" s="1"/>
  <c r="J607" i="1"/>
  <c r="L607" i="1" s="1"/>
  <c r="G607" i="1"/>
  <c r="H607" i="1" s="1"/>
  <c r="J606" i="1"/>
  <c r="L606" i="1" s="1"/>
  <c r="G606" i="1"/>
  <c r="H606" i="1" s="1"/>
  <c r="J605" i="1"/>
  <c r="L605" i="1" s="1"/>
  <c r="G605" i="1"/>
  <c r="H605" i="1" s="1"/>
  <c r="J604" i="1"/>
  <c r="L604" i="1" s="1"/>
  <c r="G604" i="1"/>
  <c r="H604" i="1" s="1"/>
  <c r="J603" i="1"/>
  <c r="L603" i="1" s="1"/>
  <c r="G603" i="1"/>
  <c r="H603" i="1" s="1"/>
  <c r="J601" i="1"/>
  <c r="L601" i="1" s="1"/>
  <c r="G601" i="1"/>
  <c r="H601" i="1" s="1"/>
  <c r="J600" i="1"/>
  <c r="L600" i="1" s="1"/>
  <c r="G600" i="1"/>
  <c r="H600" i="1" s="1"/>
  <c r="J599" i="1"/>
  <c r="L599" i="1" s="1"/>
  <c r="G599" i="1"/>
  <c r="H599" i="1" s="1"/>
  <c r="J598" i="1"/>
  <c r="L598" i="1" s="1"/>
  <c r="G598" i="1"/>
  <c r="H598" i="1" s="1"/>
  <c r="J597" i="1"/>
  <c r="L597" i="1" s="1"/>
  <c r="G597" i="1"/>
  <c r="H597" i="1" s="1"/>
  <c r="J596" i="1"/>
  <c r="L596" i="1" s="1"/>
  <c r="G596" i="1"/>
  <c r="H596" i="1" s="1"/>
  <c r="J595" i="1"/>
  <c r="L595" i="1" s="1"/>
  <c r="G595" i="1"/>
  <c r="H595" i="1" s="1"/>
  <c r="J594" i="1"/>
  <c r="L594" i="1" s="1"/>
  <c r="G594" i="1"/>
  <c r="H594" i="1" s="1"/>
  <c r="J593" i="1"/>
  <c r="L593" i="1" s="1"/>
  <c r="G593" i="1"/>
  <c r="H593" i="1" s="1"/>
  <c r="J592" i="1"/>
  <c r="L592" i="1" s="1"/>
  <c r="G592" i="1"/>
  <c r="H592" i="1" s="1"/>
  <c r="J591" i="1"/>
  <c r="L591" i="1" s="1"/>
  <c r="G591" i="1"/>
  <c r="H591" i="1" s="1"/>
  <c r="K586" i="1"/>
  <c r="J586" i="1"/>
  <c r="L586" i="1" s="1"/>
  <c r="G586" i="1"/>
  <c r="H586" i="1" s="1"/>
  <c r="K585" i="1"/>
  <c r="J585" i="1"/>
  <c r="L585" i="1" s="1"/>
  <c r="G585" i="1"/>
  <c r="H585" i="1" s="1"/>
  <c r="K584" i="1"/>
  <c r="J584" i="1"/>
  <c r="L584" i="1" s="1"/>
  <c r="G584" i="1"/>
  <c r="H584" i="1" s="1"/>
  <c r="K583" i="1"/>
  <c r="J583" i="1"/>
  <c r="L583" i="1" s="1"/>
  <c r="G583" i="1"/>
  <c r="H583" i="1" s="1"/>
  <c r="K582" i="1"/>
  <c r="J582" i="1"/>
  <c r="L582" i="1" s="1"/>
  <c r="G582" i="1"/>
  <c r="H582" i="1" s="1"/>
  <c r="K581" i="1"/>
  <c r="J581" i="1"/>
  <c r="L581" i="1" s="1"/>
  <c r="G581" i="1"/>
  <c r="H581" i="1" s="1"/>
  <c r="K580" i="1"/>
  <c r="J580" i="1"/>
  <c r="L580" i="1" s="1"/>
  <c r="G580" i="1"/>
  <c r="H580" i="1" s="1"/>
  <c r="K579" i="1"/>
  <c r="J579" i="1"/>
  <c r="L579" i="1" s="1"/>
  <c r="G579" i="1"/>
  <c r="H579" i="1" s="1"/>
  <c r="K578" i="1"/>
  <c r="J578" i="1"/>
  <c r="L578" i="1" s="1"/>
  <c r="G578" i="1"/>
  <c r="H578" i="1" s="1"/>
  <c r="K577" i="1"/>
  <c r="J577" i="1"/>
  <c r="L577" i="1" s="1"/>
  <c r="G577" i="1"/>
  <c r="H577" i="1" s="1"/>
  <c r="K576" i="1"/>
  <c r="J576" i="1"/>
  <c r="L576" i="1" s="1"/>
  <c r="G576" i="1"/>
  <c r="H576" i="1" s="1"/>
  <c r="K575" i="1"/>
  <c r="J575" i="1"/>
  <c r="L575" i="1" s="1"/>
  <c r="G575" i="1"/>
  <c r="H575" i="1" s="1"/>
  <c r="K574" i="1"/>
  <c r="J574" i="1"/>
  <c r="L574" i="1" s="1"/>
  <c r="G574" i="1"/>
  <c r="H574" i="1" s="1"/>
  <c r="K573" i="1"/>
  <c r="J573" i="1"/>
  <c r="L573" i="1" s="1"/>
  <c r="G573" i="1"/>
  <c r="H573" i="1" s="1"/>
  <c r="K572" i="1"/>
  <c r="J572" i="1"/>
  <c r="L572" i="1" s="1"/>
  <c r="G572" i="1"/>
  <c r="H572" i="1" s="1"/>
  <c r="K571" i="1"/>
  <c r="J571" i="1"/>
  <c r="L571" i="1" s="1"/>
  <c r="G571" i="1"/>
  <c r="H571" i="1" s="1"/>
  <c r="K570" i="1"/>
  <c r="J570" i="1"/>
  <c r="L570" i="1" s="1"/>
  <c r="G570" i="1"/>
  <c r="H570" i="1" s="1"/>
  <c r="K569" i="1"/>
  <c r="J569" i="1"/>
  <c r="L569" i="1" s="1"/>
  <c r="G569" i="1"/>
  <c r="H569" i="1" s="1"/>
  <c r="K568" i="1"/>
  <c r="J568" i="1"/>
  <c r="L568" i="1" s="1"/>
  <c r="G568" i="1"/>
  <c r="H568" i="1" s="1"/>
  <c r="K567" i="1"/>
  <c r="J567" i="1"/>
  <c r="L567" i="1" s="1"/>
  <c r="G567" i="1"/>
  <c r="H567" i="1" s="1"/>
  <c r="K566" i="1"/>
  <c r="J566" i="1"/>
  <c r="L566" i="1" s="1"/>
  <c r="G566" i="1"/>
  <c r="H566" i="1" s="1"/>
  <c r="K565" i="1"/>
  <c r="J565" i="1"/>
  <c r="L565" i="1" s="1"/>
  <c r="G565" i="1"/>
  <c r="H565" i="1" s="1"/>
  <c r="K564" i="1"/>
  <c r="J564" i="1"/>
  <c r="L564" i="1" s="1"/>
  <c r="G564" i="1"/>
  <c r="H564" i="1" s="1"/>
  <c r="K563" i="1"/>
  <c r="J563" i="1"/>
  <c r="L563" i="1" s="1"/>
  <c r="G563" i="1"/>
  <c r="H563" i="1" s="1"/>
  <c r="K562" i="1"/>
  <c r="J562" i="1"/>
  <c r="L562" i="1" s="1"/>
  <c r="G562" i="1"/>
  <c r="H562" i="1" s="1"/>
  <c r="K561" i="1"/>
  <c r="J561" i="1"/>
  <c r="L561" i="1" s="1"/>
  <c r="G561" i="1"/>
  <c r="H561" i="1" s="1"/>
  <c r="K560" i="1"/>
  <c r="J560" i="1"/>
  <c r="L560" i="1" s="1"/>
  <c r="G560" i="1"/>
  <c r="H560" i="1" s="1"/>
  <c r="K559" i="1"/>
  <c r="J559" i="1"/>
  <c r="L559" i="1" s="1"/>
  <c r="G559" i="1"/>
  <c r="H559" i="1" s="1"/>
  <c r="K558" i="1"/>
  <c r="J558" i="1"/>
  <c r="L558" i="1" s="1"/>
  <c r="G558" i="1"/>
  <c r="H558" i="1" s="1"/>
  <c r="K557" i="1"/>
  <c r="J557" i="1"/>
  <c r="L557" i="1" s="1"/>
  <c r="G557" i="1"/>
  <c r="H557" i="1" s="1"/>
  <c r="K556" i="1"/>
  <c r="J556" i="1"/>
  <c r="L556" i="1" s="1"/>
  <c r="G556" i="1"/>
  <c r="H556" i="1" s="1"/>
  <c r="K555" i="1"/>
  <c r="J555" i="1"/>
  <c r="L555" i="1" s="1"/>
  <c r="G555" i="1"/>
  <c r="H555" i="1" s="1"/>
  <c r="K554" i="1"/>
  <c r="J554" i="1"/>
  <c r="L554" i="1" s="1"/>
  <c r="G554" i="1"/>
  <c r="H554" i="1" s="1"/>
  <c r="K553" i="1"/>
  <c r="J553" i="1"/>
  <c r="L553" i="1" s="1"/>
  <c r="G553" i="1"/>
  <c r="H553" i="1" s="1"/>
  <c r="K552" i="1"/>
  <c r="J552" i="1"/>
  <c r="L552" i="1" s="1"/>
  <c r="G552" i="1"/>
  <c r="H552" i="1" s="1"/>
  <c r="K551" i="1"/>
  <c r="J551" i="1"/>
  <c r="L551" i="1" s="1"/>
  <c r="G551" i="1"/>
  <c r="H551" i="1" s="1"/>
  <c r="K550" i="1"/>
  <c r="J550" i="1"/>
  <c r="L550" i="1" s="1"/>
  <c r="G550" i="1"/>
  <c r="H550" i="1" s="1"/>
  <c r="K549" i="1"/>
  <c r="J549" i="1"/>
  <c r="L549" i="1" s="1"/>
  <c r="G549" i="1"/>
  <c r="H549" i="1" s="1"/>
  <c r="K548" i="1"/>
  <c r="J548" i="1"/>
  <c r="L548" i="1" s="1"/>
  <c r="G548" i="1"/>
  <c r="H548" i="1" s="1"/>
  <c r="K547" i="1"/>
  <c r="J547" i="1"/>
  <c r="L547" i="1" s="1"/>
  <c r="G547" i="1"/>
  <c r="H547" i="1" s="1"/>
  <c r="K546" i="1"/>
  <c r="J546" i="1"/>
  <c r="L546" i="1" s="1"/>
  <c r="G546" i="1"/>
  <c r="H546" i="1" s="1"/>
  <c r="K545" i="1"/>
  <c r="J545" i="1"/>
  <c r="L545" i="1" s="1"/>
  <c r="G545" i="1"/>
  <c r="H545" i="1" s="1"/>
  <c r="K544" i="1"/>
  <c r="J544" i="1"/>
  <c r="L544" i="1" s="1"/>
  <c r="G544" i="1"/>
  <c r="H544" i="1" s="1"/>
  <c r="K543" i="1"/>
  <c r="J543" i="1"/>
  <c r="L543" i="1" s="1"/>
  <c r="G543" i="1"/>
  <c r="H543" i="1" s="1"/>
  <c r="K542" i="1"/>
  <c r="J542" i="1"/>
  <c r="L542" i="1" s="1"/>
  <c r="G542" i="1"/>
  <c r="H542" i="1" s="1"/>
  <c r="K541" i="1"/>
  <c r="J541" i="1"/>
  <c r="L541" i="1" s="1"/>
  <c r="G541" i="1"/>
  <c r="H541" i="1" s="1"/>
  <c r="K540" i="1"/>
  <c r="J540" i="1"/>
  <c r="L540" i="1" s="1"/>
  <c r="G540" i="1"/>
  <c r="H540" i="1" s="1"/>
  <c r="K539" i="1"/>
  <c r="J539" i="1"/>
  <c r="L539" i="1" s="1"/>
  <c r="G539" i="1"/>
  <c r="H539" i="1" s="1"/>
  <c r="K538" i="1"/>
  <c r="J538" i="1"/>
  <c r="L538" i="1" s="1"/>
  <c r="G538" i="1"/>
  <c r="H538" i="1" s="1"/>
  <c r="K537" i="1"/>
  <c r="J537" i="1"/>
  <c r="L537" i="1" s="1"/>
  <c r="G537" i="1"/>
  <c r="H537" i="1" s="1"/>
  <c r="K536" i="1"/>
  <c r="J536" i="1"/>
  <c r="L536" i="1" s="1"/>
  <c r="G536" i="1"/>
  <c r="H536" i="1" s="1"/>
  <c r="K535" i="1"/>
  <c r="J535" i="1"/>
  <c r="L535" i="1" s="1"/>
  <c r="G535" i="1"/>
  <c r="H535" i="1" s="1"/>
  <c r="K534" i="1"/>
  <c r="J534" i="1"/>
  <c r="L534" i="1" s="1"/>
  <c r="G534" i="1"/>
  <c r="H534" i="1" s="1"/>
  <c r="K533" i="1"/>
  <c r="J533" i="1"/>
  <c r="L533" i="1" s="1"/>
  <c r="G533" i="1"/>
  <c r="H533" i="1" s="1"/>
  <c r="K532" i="1"/>
  <c r="J532" i="1"/>
  <c r="L532" i="1" s="1"/>
  <c r="G532" i="1"/>
  <c r="H532" i="1" s="1"/>
  <c r="K531" i="1"/>
  <c r="J531" i="1"/>
  <c r="L531" i="1" s="1"/>
  <c r="G531" i="1"/>
  <c r="H531" i="1" s="1"/>
  <c r="K530" i="1"/>
  <c r="J530" i="1"/>
  <c r="L530" i="1" s="1"/>
  <c r="G530" i="1"/>
  <c r="H530" i="1" s="1"/>
  <c r="K529" i="1"/>
  <c r="J529" i="1"/>
  <c r="L529" i="1" s="1"/>
  <c r="G529" i="1"/>
  <c r="H529" i="1" s="1"/>
  <c r="K528" i="1"/>
  <c r="J528" i="1"/>
  <c r="L528" i="1" s="1"/>
  <c r="G528" i="1"/>
  <c r="H528" i="1" s="1"/>
  <c r="K527" i="1"/>
  <c r="J527" i="1"/>
  <c r="L527" i="1" s="1"/>
  <c r="G527" i="1"/>
  <c r="H527" i="1" s="1"/>
  <c r="K526" i="1"/>
  <c r="J526" i="1"/>
  <c r="L526" i="1" s="1"/>
  <c r="G526" i="1"/>
  <c r="H526" i="1" s="1"/>
  <c r="K525" i="1"/>
  <c r="J525" i="1"/>
  <c r="L525" i="1" s="1"/>
  <c r="G525" i="1"/>
  <c r="H525" i="1" s="1"/>
  <c r="K524" i="1"/>
  <c r="J524" i="1"/>
  <c r="L524" i="1" s="1"/>
  <c r="G524" i="1"/>
  <c r="H524" i="1" s="1"/>
  <c r="K523" i="1"/>
  <c r="J523" i="1"/>
  <c r="L523" i="1" s="1"/>
  <c r="G523" i="1"/>
  <c r="H523" i="1" s="1"/>
  <c r="K522" i="1"/>
  <c r="J522" i="1"/>
  <c r="L522" i="1" s="1"/>
  <c r="G522" i="1"/>
  <c r="H522" i="1" s="1"/>
  <c r="K521" i="1"/>
  <c r="J521" i="1"/>
  <c r="L521" i="1" s="1"/>
  <c r="G521" i="1"/>
  <c r="H521" i="1" s="1"/>
  <c r="K520" i="1"/>
  <c r="J520" i="1"/>
  <c r="L520" i="1" s="1"/>
  <c r="G520" i="1"/>
  <c r="H520" i="1" s="1"/>
  <c r="K519" i="1"/>
  <c r="J519" i="1"/>
  <c r="L519" i="1" s="1"/>
  <c r="G519" i="1"/>
  <c r="H519" i="1" s="1"/>
  <c r="K518" i="1"/>
  <c r="J518" i="1"/>
  <c r="L518" i="1" s="1"/>
  <c r="G518" i="1"/>
  <c r="H518" i="1" s="1"/>
  <c r="K517" i="1"/>
  <c r="J517" i="1"/>
  <c r="L517" i="1" s="1"/>
  <c r="G517" i="1"/>
  <c r="H517" i="1" s="1"/>
  <c r="K516" i="1"/>
  <c r="J516" i="1"/>
  <c r="L516" i="1" s="1"/>
  <c r="G516" i="1"/>
  <c r="H516" i="1" s="1"/>
  <c r="K515" i="1"/>
  <c r="J515" i="1"/>
  <c r="L515" i="1" s="1"/>
  <c r="G515" i="1"/>
  <c r="H515" i="1" s="1"/>
  <c r="K514" i="1"/>
  <c r="J514" i="1"/>
  <c r="L514" i="1" s="1"/>
  <c r="G514" i="1"/>
  <c r="H514" i="1" s="1"/>
  <c r="K513" i="1"/>
  <c r="J513" i="1"/>
  <c r="L513" i="1" s="1"/>
  <c r="G513" i="1"/>
  <c r="H513" i="1" s="1"/>
  <c r="K512" i="1"/>
  <c r="J512" i="1"/>
  <c r="L512" i="1" s="1"/>
  <c r="G512" i="1"/>
  <c r="H512" i="1" s="1"/>
  <c r="K511" i="1"/>
  <c r="J511" i="1"/>
  <c r="L511" i="1" s="1"/>
  <c r="G511" i="1"/>
  <c r="H511" i="1" s="1"/>
  <c r="K510" i="1"/>
  <c r="J510" i="1"/>
  <c r="L510" i="1" s="1"/>
  <c r="G510" i="1"/>
  <c r="H510" i="1" s="1"/>
  <c r="K509" i="1"/>
  <c r="J509" i="1"/>
  <c r="L509" i="1" s="1"/>
  <c r="G509" i="1"/>
  <c r="H509" i="1" s="1"/>
  <c r="K508" i="1"/>
  <c r="J508" i="1"/>
  <c r="L508" i="1" s="1"/>
  <c r="G508" i="1"/>
  <c r="H508" i="1" s="1"/>
  <c r="K507" i="1"/>
  <c r="J507" i="1"/>
  <c r="L507" i="1" s="1"/>
  <c r="G507" i="1"/>
  <c r="H507" i="1" s="1"/>
  <c r="K506" i="1"/>
  <c r="J506" i="1"/>
  <c r="L506" i="1" s="1"/>
  <c r="G506" i="1"/>
  <c r="H506" i="1" s="1"/>
  <c r="K505" i="1"/>
  <c r="J505" i="1"/>
  <c r="L505" i="1" s="1"/>
  <c r="G505" i="1"/>
  <c r="H505" i="1" s="1"/>
  <c r="J502" i="1"/>
  <c r="L502" i="1" s="1"/>
  <c r="G502" i="1"/>
  <c r="H502" i="1" s="1"/>
  <c r="D502" i="1"/>
  <c r="J501" i="1"/>
  <c r="L501" i="1" s="1"/>
  <c r="G501" i="1"/>
  <c r="H501" i="1" s="1"/>
  <c r="J500" i="1"/>
  <c r="L500" i="1" s="1"/>
  <c r="G500" i="1"/>
  <c r="H500" i="1" s="1"/>
  <c r="J499" i="1"/>
  <c r="L499" i="1" s="1"/>
  <c r="G499" i="1"/>
  <c r="H499" i="1" s="1"/>
  <c r="J498" i="1"/>
  <c r="L498" i="1" s="1"/>
  <c r="G498" i="1"/>
  <c r="H498" i="1" s="1"/>
  <c r="J497" i="1"/>
  <c r="L497" i="1" s="1"/>
  <c r="G497" i="1"/>
  <c r="H497" i="1" s="1"/>
  <c r="J496" i="1"/>
  <c r="L496" i="1" s="1"/>
  <c r="G496" i="1"/>
  <c r="H496" i="1" s="1"/>
  <c r="J495" i="1"/>
  <c r="L495" i="1" s="1"/>
  <c r="G495" i="1"/>
  <c r="H495" i="1" s="1"/>
  <c r="J494" i="1"/>
  <c r="L494" i="1" s="1"/>
  <c r="G494" i="1"/>
  <c r="H494" i="1" s="1"/>
  <c r="J493" i="1"/>
  <c r="L493" i="1" s="1"/>
  <c r="G493" i="1"/>
  <c r="H493" i="1" s="1"/>
  <c r="J492" i="1"/>
  <c r="L492" i="1" s="1"/>
  <c r="G492" i="1"/>
  <c r="H492" i="1" s="1"/>
  <c r="J491" i="1"/>
  <c r="L491" i="1" s="1"/>
  <c r="G491" i="1"/>
  <c r="H491" i="1" s="1"/>
  <c r="J490" i="1"/>
  <c r="L490" i="1" s="1"/>
  <c r="G490" i="1"/>
  <c r="H490" i="1" s="1"/>
  <c r="J489" i="1"/>
  <c r="L489" i="1" s="1"/>
  <c r="G489" i="1"/>
  <c r="H489" i="1" s="1"/>
  <c r="J488" i="1"/>
  <c r="L488" i="1" s="1"/>
  <c r="G488" i="1"/>
  <c r="H488" i="1" s="1"/>
  <c r="J487" i="1"/>
  <c r="L487" i="1" s="1"/>
  <c r="G487" i="1"/>
  <c r="H487" i="1" s="1"/>
  <c r="J486" i="1"/>
  <c r="L486" i="1" s="1"/>
  <c r="G486" i="1"/>
  <c r="H486" i="1" s="1"/>
  <c r="J485" i="1"/>
  <c r="L485" i="1" s="1"/>
  <c r="G485" i="1"/>
  <c r="H485" i="1" s="1"/>
  <c r="J484" i="1"/>
  <c r="L484" i="1" s="1"/>
  <c r="G484" i="1"/>
  <c r="H484" i="1" s="1"/>
  <c r="J483" i="1"/>
  <c r="L483" i="1" s="1"/>
  <c r="G483" i="1"/>
  <c r="H483" i="1" s="1"/>
  <c r="J482" i="1"/>
  <c r="L482" i="1" s="1"/>
  <c r="G482" i="1"/>
  <c r="H482" i="1" s="1"/>
  <c r="J481" i="1"/>
  <c r="L481" i="1" s="1"/>
  <c r="G481" i="1"/>
  <c r="H481" i="1" s="1"/>
  <c r="J480" i="1"/>
  <c r="L480" i="1" s="1"/>
  <c r="G480" i="1"/>
  <c r="H480" i="1" s="1"/>
  <c r="J479" i="1"/>
  <c r="L479" i="1" s="1"/>
  <c r="G479" i="1"/>
  <c r="H479" i="1" s="1"/>
  <c r="J478" i="1"/>
  <c r="L478" i="1" s="1"/>
  <c r="G478" i="1"/>
  <c r="H478" i="1" s="1"/>
  <c r="J477" i="1"/>
  <c r="L477" i="1" s="1"/>
  <c r="G477" i="1"/>
  <c r="H477" i="1" s="1"/>
  <c r="J476" i="1"/>
  <c r="L476" i="1" s="1"/>
  <c r="G476" i="1"/>
  <c r="H476" i="1" s="1"/>
  <c r="J475" i="1"/>
  <c r="L475" i="1" s="1"/>
  <c r="G475" i="1"/>
  <c r="H475" i="1" s="1"/>
  <c r="J474" i="1"/>
  <c r="L474" i="1" s="1"/>
  <c r="G474" i="1"/>
  <c r="H474" i="1" s="1"/>
  <c r="J473" i="1"/>
  <c r="L473" i="1" s="1"/>
  <c r="G473" i="1"/>
  <c r="H473" i="1" s="1"/>
  <c r="J472" i="1"/>
  <c r="L472" i="1" s="1"/>
  <c r="G472" i="1"/>
  <c r="H472" i="1" s="1"/>
  <c r="J471" i="1"/>
  <c r="L471" i="1" s="1"/>
  <c r="G471" i="1"/>
  <c r="H471" i="1" s="1"/>
  <c r="J470" i="1"/>
  <c r="L470" i="1" s="1"/>
  <c r="G470" i="1"/>
  <c r="H470" i="1" s="1"/>
  <c r="J469" i="1"/>
  <c r="L469" i="1" s="1"/>
  <c r="G469" i="1"/>
  <c r="H469" i="1" s="1"/>
  <c r="J468" i="1"/>
  <c r="L468" i="1" s="1"/>
  <c r="G468" i="1"/>
  <c r="H468" i="1" s="1"/>
  <c r="J467" i="1"/>
  <c r="L467" i="1" s="1"/>
  <c r="G467" i="1"/>
  <c r="H467" i="1" s="1"/>
  <c r="J466" i="1"/>
  <c r="L466" i="1" s="1"/>
  <c r="G466" i="1"/>
  <c r="H466" i="1" s="1"/>
  <c r="J465" i="1"/>
  <c r="L465" i="1" s="1"/>
  <c r="G465" i="1"/>
  <c r="H465" i="1" s="1"/>
  <c r="J464" i="1"/>
  <c r="L464" i="1" s="1"/>
  <c r="G464" i="1"/>
  <c r="H464" i="1" s="1"/>
  <c r="J463" i="1"/>
  <c r="L463" i="1" s="1"/>
  <c r="G463" i="1"/>
  <c r="H463" i="1" s="1"/>
  <c r="J462" i="1"/>
  <c r="L462" i="1" s="1"/>
  <c r="G462" i="1"/>
  <c r="H462" i="1" s="1"/>
  <c r="J461" i="1"/>
  <c r="L461" i="1" s="1"/>
  <c r="G461" i="1"/>
  <c r="H461" i="1" s="1"/>
  <c r="J460" i="1"/>
  <c r="L460" i="1" s="1"/>
  <c r="G460" i="1"/>
  <c r="H460" i="1" s="1"/>
  <c r="J459" i="1"/>
  <c r="L459" i="1" s="1"/>
  <c r="G459" i="1"/>
  <c r="H459" i="1" s="1"/>
  <c r="J458" i="1"/>
  <c r="L458" i="1" s="1"/>
  <c r="G458" i="1"/>
  <c r="H458" i="1" s="1"/>
  <c r="J456" i="1"/>
  <c r="L456" i="1" s="1"/>
  <c r="G456" i="1"/>
  <c r="H456" i="1" s="1"/>
  <c r="J455" i="1"/>
  <c r="L455" i="1" s="1"/>
  <c r="G455" i="1"/>
  <c r="H455" i="1" s="1"/>
  <c r="J454" i="1"/>
  <c r="L454" i="1" s="1"/>
  <c r="G454" i="1"/>
  <c r="H454" i="1" s="1"/>
  <c r="J453" i="1"/>
  <c r="L453" i="1" s="1"/>
  <c r="G453" i="1"/>
  <c r="H453" i="1" s="1"/>
  <c r="J452" i="1"/>
  <c r="L452" i="1" s="1"/>
  <c r="G452" i="1"/>
  <c r="H452" i="1" s="1"/>
  <c r="J451" i="1"/>
  <c r="L451" i="1" s="1"/>
  <c r="G451" i="1"/>
  <c r="H451" i="1" s="1"/>
  <c r="J450" i="1"/>
  <c r="L450" i="1" s="1"/>
  <c r="G450" i="1"/>
  <c r="H450" i="1" s="1"/>
  <c r="J449" i="1"/>
  <c r="L449" i="1" s="1"/>
  <c r="G449" i="1"/>
  <c r="H449" i="1" s="1"/>
  <c r="J448" i="1"/>
  <c r="L448" i="1" s="1"/>
  <c r="G448" i="1"/>
  <c r="H448" i="1" s="1"/>
  <c r="J446" i="1"/>
  <c r="L446" i="1" s="1"/>
  <c r="G446" i="1"/>
  <c r="H446" i="1" s="1"/>
  <c r="J445" i="1"/>
  <c r="L445" i="1" s="1"/>
  <c r="G445" i="1"/>
  <c r="H445" i="1" s="1"/>
  <c r="J444" i="1"/>
  <c r="L444" i="1" s="1"/>
  <c r="G444" i="1"/>
  <c r="H444" i="1" s="1"/>
  <c r="J443" i="1"/>
  <c r="L443" i="1" s="1"/>
  <c r="G443" i="1"/>
  <c r="H443" i="1" s="1"/>
  <c r="J442" i="1"/>
  <c r="L442" i="1" s="1"/>
  <c r="G442" i="1"/>
  <c r="H442" i="1" s="1"/>
  <c r="J441" i="1"/>
  <c r="L441" i="1" s="1"/>
  <c r="G441" i="1"/>
  <c r="H441" i="1" s="1"/>
  <c r="J440" i="1"/>
  <c r="L440" i="1" s="1"/>
  <c r="G440" i="1"/>
  <c r="H440" i="1" s="1"/>
  <c r="J439" i="1"/>
  <c r="L439" i="1" s="1"/>
  <c r="J438" i="1"/>
  <c r="L438" i="1" s="1"/>
  <c r="J437" i="1"/>
  <c r="L437" i="1" s="1"/>
  <c r="J436" i="1"/>
  <c r="L436" i="1" s="1"/>
  <c r="J435" i="1"/>
  <c r="L435" i="1" s="1"/>
  <c r="J434" i="1"/>
  <c r="L434" i="1" s="1"/>
  <c r="J433" i="1"/>
  <c r="L433" i="1" s="1"/>
  <c r="J432" i="1"/>
  <c r="L432" i="1" s="1"/>
  <c r="G432" i="1"/>
  <c r="H432" i="1" s="1"/>
  <c r="J431" i="1"/>
  <c r="L431" i="1" s="1"/>
  <c r="G431" i="1"/>
  <c r="H431" i="1" s="1"/>
  <c r="J430" i="1"/>
  <c r="L430" i="1" s="1"/>
  <c r="G430" i="1"/>
  <c r="H430" i="1" s="1"/>
  <c r="J429" i="1"/>
  <c r="L429" i="1" s="1"/>
  <c r="G429" i="1"/>
  <c r="H429" i="1" s="1"/>
  <c r="J428" i="1"/>
  <c r="L428" i="1" s="1"/>
  <c r="G428" i="1"/>
  <c r="H428" i="1" s="1"/>
  <c r="J427" i="1"/>
  <c r="L427" i="1" s="1"/>
  <c r="G427" i="1"/>
  <c r="H427" i="1" s="1"/>
  <c r="J426" i="1"/>
  <c r="L426" i="1" s="1"/>
  <c r="G426" i="1"/>
  <c r="H426" i="1" s="1"/>
  <c r="J425" i="1"/>
  <c r="L425" i="1" s="1"/>
  <c r="G425" i="1"/>
  <c r="H425" i="1" s="1"/>
  <c r="J424" i="1"/>
  <c r="L424" i="1" s="1"/>
  <c r="G424" i="1"/>
  <c r="H424" i="1" s="1"/>
  <c r="J423" i="1"/>
  <c r="L423" i="1" s="1"/>
  <c r="G423" i="1"/>
  <c r="H423" i="1" s="1"/>
  <c r="J422" i="1"/>
  <c r="L422" i="1" s="1"/>
  <c r="G422" i="1"/>
  <c r="H422" i="1" s="1"/>
  <c r="J420" i="1"/>
  <c r="L420" i="1" s="1"/>
  <c r="G420" i="1"/>
  <c r="H420" i="1" s="1"/>
  <c r="J419" i="1"/>
  <c r="L419" i="1" s="1"/>
  <c r="G419" i="1"/>
  <c r="H419" i="1" s="1"/>
  <c r="J418" i="1"/>
  <c r="L418" i="1" s="1"/>
  <c r="H418" i="1"/>
  <c r="J417" i="1"/>
  <c r="L417" i="1" s="1"/>
  <c r="H417" i="1"/>
  <c r="J416" i="1"/>
  <c r="L416" i="1" s="1"/>
  <c r="H416" i="1"/>
  <c r="J415" i="1"/>
  <c r="L415" i="1" s="1"/>
  <c r="H415" i="1"/>
  <c r="J414" i="1"/>
  <c r="L414" i="1" s="1"/>
  <c r="H414" i="1"/>
  <c r="J413" i="1"/>
  <c r="L413" i="1" s="1"/>
  <c r="H413" i="1"/>
  <c r="J412" i="1"/>
  <c r="L412" i="1" s="1"/>
  <c r="H412" i="1"/>
  <c r="B412" i="1"/>
  <c r="J411" i="1"/>
  <c r="L411" i="1" s="1"/>
  <c r="H411" i="1"/>
  <c r="J410" i="1"/>
  <c r="L410" i="1" s="1"/>
  <c r="H410" i="1"/>
  <c r="J408" i="1"/>
  <c r="L408" i="1" s="1"/>
  <c r="G408" i="1"/>
  <c r="H408" i="1" s="1"/>
  <c r="J407" i="1"/>
  <c r="L407" i="1" s="1"/>
  <c r="G407" i="1"/>
  <c r="H407" i="1" s="1"/>
  <c r="J406" i="1"/>
  <c r="L406" i="1" s="1"/>
  <c r="G406" i="1"/>
  <c r="H406" i="1" s="1"/>
  <c r="J405" i="1"/>
  <c r="L405" i="1" s="1"/>
  <c r="G405" i="1"/>
  <c r="H405" i="1" s="1"/>
  <c r="J404" i="1"/>
  <c r="L404" i="1" s="1"/>
  <c r="G404" i="1"/>
  <c r="H404" i="1" s="1"/>
  <c r="J403" i="1"/>
  <c r="L403" i="1" s="1"/>
  <c r="G403" i="1"/>
  <c r="H403" i="1" s="1"/>
  <c r="J401" i="1"/>
  <c r="L401" i="1" s="1"/>
  <c r="G401" i="1"/>
  <c r="H401" i="1" s="1"/>
  <c r="J400" i="1"/>
  <c r="L400" i="1" s="1"/>
  <c r="G400" i="1"/>
  <c r="H400" i="1" s="1"/>
  <c r="J399" i="1"/>
  <c r="L399" i="1" s="1"/>
  <c r="G399" i="1"/>
  <c r="H399" i="1" s="1"/>
  <c r="J398" i="1"/>
  <c r="L398" i="1" s="1"/>
  <c r="G398" i="1"/>
  <c r="H398" i="1" s="1"/>
  <c r="J397" i="1"/>
  <c r="L397" i="1" s="1"/>
  <c r="G397" i="1"/>
  <c r="H397" i="1" s="1"/>
  <c r="J396" i="1"/>
  <c r="L396" i="1" s="1"/>
  <c r="G396" i="1"/>
  <c r="H396" i="1" s="1"/>
  <c r="J395" i="1"/>
  <c r="L395" i="1" s="1"/>
  <c r="G395" i="1"/>
  <c r="H395" i="1" s="1"/>
  <c r="J394" i="1"/>
  <c r="L394" i="1" s="1"/>
  <c r="G394" i="1"/>
  <c r="H394" i="1" s="1"/>
  <c r="J393" i="1"/>
  <c r="L393" i="1" s="1"/>
  <c r="G393" i="1"/>
  <c r="H393" i="1" s="1"/>
  <c r="J392" i="1"/>
  <c r="L392" i="1" s="1"/>
  <c r="G392" i="1"/>
  <c r="H392" i="1" s="1"/>
  <c r="J391" i="1"/>
  <c r="L391" i="1" s="1"/>
  <c r="G391" i="1"/>
  <c r="H391" i="1" s="1"/>
  <c r="J390" i="1"/>
  <c r="L390" i="1" s="1"/>
  <c r="G390" i="1"/>
  <c r="H390" i="1" s="1"/>
  <c r="J389" i="1"/>
  <c r="L389" i="1" s="1"/>
  <c r="H389" i="1"/>
  <c r="J388" i="1"/>
  <c r="L388" i="1" s="1"/>
  <c r="H388" i="1"/>
  <c r="J387" i="1"/>
  <c r="L387" i="1" s="1"/>
  <c r="G387" i="1"/>
  <c r="H387" i="1" s="1"/>
  <c r="J386" i="1"/>
  <c r="L386" i="1" s="1"/>
  <c r="G386" i="1"/>
  <c r="H386" i="1" s="1"/>
  <c r="J385" i="1"/>
  <c r="L385" i="1" s="1"/>
  <c r="G385" i="1"/>
  <c r="H385" i="1" s="1"/>
  <c r="J384" i="1"/>
  <c r="L384" i="1" s="1"/>
  <c r="G384" i="1"/>
  <c r="H384" i="1" s="1"/>
  <c r="B384" i="1"/>
  <c r="J383" i="1"/>
  <c r="L383" i="1" s="1"/>
  <c r="G383" i="1"/>
  <c r="H383" i="1" s="1"/>
  <c r="J382" i="1"/>
  <c r="L382" i="1" s="1"/>
  <c r="G382" i="1"/>
  <c r="H382" i="1" s="1"/>
  <c r="J381" i="1"/>
  <c r="L381" i="1" s="1"/>
  <c r="G381" i="1"/>
  <c r="H381" i="1" s="1"/>
  <c r="J380" i="1"/>
  <c r="L380" i="1" s="1"/>
  <c r="G380" i="1"/>
  <c r="H380" i="1" s="1"/>
  <c r="J379" i="1"/>
  <c r="L379" i="1" s="1"/>
  <c r="G379" i="1"/>
  <c r="H379" i="1" s="1"/>
  <c r="J378" i="1"/>
  <c r="L378" i="1" s="1"/>
  <c r="G378" i="1"/>
  <c r="H378" i="1" s="1"/>
  <c r="J377" i="1"/>
  <c r="L377" i="1" s="1"/>
  <c r="G377" i="1"/>
  <c r="H377" i="1" s="1"/>
  <c r="J376" i="1"/>
  <c r="L376" i="1" s="1"/>
  <c r="G376" i="1"/>
  <c r="H376" i="1" s="1"/>
  <c r="J375" i="1"/>
  <c r="L375" i="1" s="1"/>
  <c r="G375" i="1"/>
  <c r="H375" i="1" s="1"/>
  <c r="J374" i="1"/>
  <c r="L374" i="1" s="1"/>
  <c r="G374" i="1"/>
  <c r="H374" i="1" s="1"/>
  <c r="J373" i="1"/>
  <c r="L373" i="1" s="1"/>
  <c r="G373" i="1"/>
  <c r="H373" i="1" s="1"/>
  <c r="J372" i="1"/>
  <c r="L372" i="1" s="1"/>
  <c r="G372" i="1"/>
  <c r="H372" i="1" s="1"/>
  <c r="J371" i="1"/>
  <c r="L371" i="1" s="1"/>
  <c r="G371" i="1"/>
  <c r="H371" i="1" s="1"/>
  <c r="J370" i="1"/>
  <c r="L370" i="1" s="1"/>
  <c r="G370" i="1"/>
  <c r="H370" i="1" s="1"/>
  <c r="J369" i="1"/>
  <c r="L369" i="1" s="1"/>
  <c r="G369" i="1"/>
  <c r="H369" i="1" s="1"/>
  <c r="J367" i="1"/>
  <c r="L367" i="1" s="1"/>
  <c r="G367" i="1"/>
  <c r="H367" i="1" s="1"/>
  <c r="J366" i="1"/>
  <c r="L366" i="1" s="1"/>
  <c r="G366" i="1"/>
  <c r="H366" i="1" s="1"/>
  <c r="J365" i="1"/>
  <c r="L365" i="1" s="1"/>
  <c r="G365" i="1"/>
  <c r="H365" i="1" s="1"/>
  <c r="J364" i="1"/>
  <c r="L364" i="1" s="1"/>
  <c r="G364" i="1"/>
  <c r="H364" i="1" s="1"/>
  <c r="J363" i="1"/>
  <c r="L363" i="1" s="1"/>
  <c r="G363" i="1"/>
  <c r="H363" i="1" s="1"/>
  <c r="J362" i="1"/>
  <c r="L362" i="1" s="1"/>
  <c r="G362" i="1"/>
  <c r="H362" i="1" s="1"/>
  <c r="J361" i="1"/>
  <c r="L361" i="1" s="1"/>
  <c r="G361" i="1"/>
  <c r="H361" i="1" s="1"/>
  <c r="J360" i="1"/>
  <c r="L360" i="1" s="1"/>
  <c r="G360" i="1"/>
  <c r="H360" i="1" s="1"/>
  <c r="J359" i="1"/>
  <c r="L359" i="1" s="1"/>
  <c r="G359" i="1"/>
  <c r="H359" i="1" s="1"/>
  <c r="J358" i="1"/>
  <c r="L358" i="1" s="1"/>
  <c r="G358" i="1"/>
  <c r="H358" i="1" s="1"/>
  <c r="J357" i="1"/>
  <c r="L357" i="1" s="1"/>
  <c r="G357" i="1"/>
  <c r="H357" i="1" s="1"/>
  <c r="J356" i="1"/>
  <c r="L356" i="1" s="1"/>
  <c r="G356" i="1"/>
  <c r="H356" i="1" s="1"/>
  <c r="J355" i="1"/>
  <c r="L355" i="1" s="1"/>
  <c r="G355" i="1"/>
  <c r="H355" i="1" s="1"/>
  <c r="J354" i="1"/>
  <c r="L354" i="1" s="1"/>
  <c r="G354" i="1"/>
  <c r="H354" i="1" s="1"/>
  <c r="J353" i="1"/>
  <c r="L353" i="1" s="1"/>
  <c r="G353" i="1"/>
  <c r="H353" i="1" s="1"/>
  <c r="J352" i="1"/>
  <c r="L352" i="1" s="1"/>
  <c r="G352" i="1"/>
  <c r="H352" i="1" s="1"/>
  <c r="J351" i="1"/>
  <c r="L351" i="1" s="1"/>
  <c r="G351" i="1"/>
  <c r="H351" i="1" s="1"/>
  <c r="J350" i="1"/>
  <c r="L350" i="1" s="1"/>
  <c r="G350" i="1"/>
  <c r="H350" i="1" s="1"/>
  <c r="J349" i="1"/>
  <c r="L349" i="1" s="1"/>
  <c r="G349" i="1"/>
  <c r="H349" i="1" s="1"/>
  <c r="J348" i="1"/>
  <c r="L348" i="1" s="1"/>
  <c r="H348" i="1"/>
  <c r="J347" i="1"/>
  <c r="L347" i="1" s="1"/>
  <c r="H347" i="1"/>
  <c r="J346" i="1"/>
  <c r="L346" i="1" s="1"/>
  <c r="G346" i="1"/>
  <c r="H346" i="1" s="1"/>
  <c r="J345" i="1"/>
  <c r="L345" i="1" s="1"/>
  <c r="G345" i="1"/>
  <c r="H345" i="1" s="1"/>
  <c r="J344" i="1"/>
  <c r="L344" i="1" s="1"/>
  <c r="G344" i="1"/>
  <c r="H344" i="1" s="1"/>
  <c r="J343" i="1"/>
  <c r="L343" i="1" s="1"/>
  <c r="G343" i="1"/>
  <c r="H343" i="1" s="1"/>
  <c r="J342" i="1"/>
  <c r="L342" i="1" s="1"/>
  <c r="G342" i="1"/>
  <c r="H342" i="1" s="1"/>
  <c r="J341" i="1"/>
  <c r="L341" i="1" s="1"/>
  <c r="G341" i="1"/>
  <c r="H341" i="1" s="1"/>
  <c r="J340" i="1"/>
  <c r="L340" i="1" s="1"/>
  <c r="G340" i="1"/>
  <c r="H340" i="1" s="1"/>
  <c r="J339" i="1"/>
  <c r="L339" i="1" s="1"/>
  <c r="G339" i="1"/>
  <c r="H339" i="1" s="1"/>
  <c r="J338" i="1"/>
  <c r="L338" i="1" s="1"/>
  <c r="G338" i="1"/>
  <c r="H338" i="1" s="1"/>
  <c r="J337" i="1"/>
  <c r="L337" i="1" s="1"/>
  <c r="G337" i="1"/>
  <c r="H337" i="1" s="1"/>
  <c r="J336" i="1"/>
  <c r="L336" i="1" s="1"/>
  <c r="G336" i="1"/>
  <c r="H336" i="1" s="1"/>
  <c r="J335" i="1"/>
  <c r="L335" i="1" s="1"/>
  <c r="G335" i="1"/>
  <c r="H335" i="1" s="1"/>
  <c r="J334" i="1"/>
  <c r="L334" i="1" s="1"/>
  <c r="G334" i="1"/>
  <c r="H334" i="1" s="1"/>
  <c r="J333" i="1"/>
  <c r="L333" i="1" s="1"/>
  <c r="G333" i="1"/>
  <c r="H333" i="1" s="1"/>
  <c r="J332" i="1"/>
  <c r="L332" i="1" s="1"/>
  <c r="G332" i="1"/>
  <c r="H332" i="1" s="1"/>
  <c r="J331" i="1"/>
  <c r="L331" i="1" s="1"/>
  <c r="G331" i="1"/>
  <c r="H331" i="1" s="1"/>
  <c r="J330" i="1"/>
  <c r="L330" i="1" s="1"/>
  <c r="G330" i="1"/>
  <c r="H330" i="1" s="1"/>
  <c r="J329" i="1"/>
  <c r="L329" i="1" s="1"/>
  <c r="G329" i="1"/>
  <c r="H329" i="1" s="1"/>
  <c r="J328" i="1"/>
  <c r="L328" i="1" s="1"/>
  <c r="G328" i="1"/>
  <c r="H328" i="1" s="1"/>
  <c r="J327" i="1"/>
  <c r="L327" i="1" s="1"/>
  <c r="G327" i="1"/>
  <c r="H327" i="1" s="1"/>
  <c r="J325" i="1"/>
  <c r="L325" i="1" s="1"/>
  <c r="G325" i="1"/>
  <c r="H325" i="1" s="1"/>
  <c r="J324" i="1"/>
  <c r="L324" i="1" s="1"/>
  <c r="G324" i="1"/>
  <c r="H324" i="1" s="1"/>
  <c r="J323" i="1"/>
  <c r="L323" i="1" s="1"/>
  <c r="G323" i="1"/>
  <c r="H323" i="1" s="1"/>
  <c r="J322" i="1"/>
  <c r="L322" i="1" s="1"/>
  <c r="G322" i="1"/>
  <c r="H322" i="1" s="1"/>
  <c r="J321" i="1"/>
  <c r="L321" i="1" s="1"/>
  <c r="G321" i="1"/>
  <c r="H321" i="1" s="1"/>
  <c r="J319" i="1"/>
  <c r="L319" i="1" s="1"/>
  <c r="G319" i="1"/>
  <c r="H319" i="1" s="1"/>
  <c r="J318" i="1"/>
  <c r="L318" i="1" s="1"/>
  <c r="G318" i="1"/>
  <c r="H318" i="1" s="1"/>
  <c r="J317" i="1"/>
  <c r="L317" i="1" s="1"/>
  <c r="G317" i="1"/>
  <c r="H317" i="1" s="1"/>
  <c r="J316" i="1"/>
  <c r="L316" i="1" s="1"/>
  <c r="G316" i="1"/>
  <c r="H316" i="1" s="1"/>
  <c r="J315" i="1"/>
  <c r="L315" i="1" s="1"/>
  <c r="G315" i="1"/>
  <c r="H315" i="1" s="1"/>
  <c r="J314" i="1"/>
  <c r="L314" i="1" s="1"/>
  <c r="G314" i="1"/>
  <c r="H314" i="1" s="1"/>
  <c r="J313" i="1"/>
  <c r="L313" i="1" s="1"/>
  <c r="G313" i="1"/>
  <c r="H313" i="1" s="1"/>
  <c r="J312" i="1"/>
  <c r="L312" i="1" s="1"/>
  <c r="G312" i="1"/>
  <c r="H312" i="1" s="1"/>
  <c r="J311" i="1"/>
  <c r="L311" i="1" s="1"/>
  <c r="G311" i="1"/>
  <c r="H311" i="1" s="1"/>
  <c r="J310" i="1"/>
  <c r="L310" i="1" s="1"/>
  <c r="G310" i="1"/>
  <c r="H310" i="1" s="1"/>
  <c r="J309" i="1"/>
  <c r="L309" i="1" s="1"/>
  <c r="G309" i="1"/>
  <c r="H309" i="1" s="1"/>
  <c r="J308" i="1"/>
  <c r="L308" i="1" s="1"/>
  <c r="G308" i="1"/>
  <c r="H308" i="1" s="1"/>
  <c r="J305" i="1"/>
  <c r="L305" i="1" s="1"/>
  <c r="G305" i="1"/>
  <c r="H305" i="1" s="1"/>
  <c r="J304" i="1"/>
  <c r="L304" i="1" s="1"/>
  <c r="G304" i="1"/>
  <c r="H304" i="1" s="1"/>
  <c r="J303" i="1"/>
  <c r="L303" i="1" s="1"/>
  <c r="G303" i="1"/>
  <c r="H303" i="1" s="1"/>
  <c r="J302" i="1"/>
  <c r="L302" i="1" s="1"/>
  <c r="G302" i="1"/>
  <c r="H302" i="1" s="1"/>
  <c r="J301" i="1"/>
  <c r="L301" i="1" s="1"/>
  <c r="G301" i="1"/>
  <c r="H301" i="1" s="1"/>
  <c r="J300" i="1"/>
  <c r="L300" i="1" s="1"/>
  <c r="G300" i="1"/>
  <c r="H300" i="1" s="1"/>
  <c r="J299" i="1"/>
  <c r="L299" i="1" s="1"/>
  <c r="G299" i="1"/>
  <c r="H299" i="1" s="1"/>
  <c r="J298" i="1"/>
  <c r="L298" i="1" s="1"/>
  <c r="G298" i="1"/>
  <c r="H298" i="1" s="1"/>
  <c r="J297" i="1"/>
  <c r="L297" i="1" s="1"/>
  <c r="G297" i="1"/>
  <c r="H297" i="1" s="1"/>
  <c r="J296" i="1"/>
  <c r="L296" i="1" s="1"/>
  <c r="G296" i="1"/>
  <c r="H296" i="1" s="1"/>
  <c r="J295" i="1"/>
  <c r="L295" i="1" s="1"/>
  <c r="G295" i="1"/>
  <c r="H295" i="1" s="1"/>
  <c r="J294" i="1"/>
  <c r="L294" i="1" s="1"/>
  <c r="G294" i="1"/>
  <c r="H294" i="1" s="1"/>
  <c r="J293" i="1"/>
  <c r="L293" i="1" s="1"/>
  <c r="G293" i="1"/>
  <c r="H293" i="1" s="1"/>
  <c r="J292" i="1"/>
  <c r="L292" i="1" s="1"/>
  <c r="G292" i="1"/>
  <c r="H292" i="1" s="1"/>
  <c r="J291" i="1"/>
  <c r="L291" i="1" s="1"/>
  <c r="G291" i="1"/>
  <c r="H291" i="1" s="1"/>
  <c r="J290" i="1"/>
  <c r="L290" i="1" s="1"/>
  <c r="G290" i="1"/>
  <c r="H290" i="1" s="1"/>
  <c r="J289" i="1"/>
  <c r="L289" i="1" s="1"/>
  <c r="G289" i="1"/>
  <c r="H289" i="1" s="1"/>
  <c r="J288" i="1"/>
  <c r="L288" i="1" s="1"/>
  <c r="G288" i="1"/>
  <c r="H288" i="1" s="1"/>
  <c r="J287" i="1"/>
  <c r="L287" i="1" s="1"/>
  <c r="G287" i="1"/>
  <c r="H287" i="1" s="1"/>
  <c r="J286" i="1"/>
  <c r="L286" i="1" s="1"/>
  <c r="G286" i="1"/>
  <c r="H286" i="1" s="1"/>
  <c r="J285" i="1"/>
  <c r="L285" i="1" s="1"/>
  <c r="G285" i="1"/>
  <c r="H285" i="1" s="1"/>
  <c r="J284" i="1"/>
  <c r="L284" i="1" s="1"/>
  <c r="G284" i="1"/>
  <c r="H284" i="1" s="1"/>
  <c r="J283" i="1"/>
  <c r="L283" i="1" s="1"/>
  <c r="G283" i="1"/>
  <c r="H283" i="1" s="1"/>
  <c r="J282" i="1"/>
  <c r="L282" i="1" s="1"/>
  <c r="G282" i="1"/>
  <c r="H282" i="1" s="1"/>
  <c r="J281" i="1"/>
  <c r="L281" i="1" s="1"/>
  <c r="G281" i="1"/>
  <c r="H281" i="1" s="1"/>
  <c r="J280" i="1"/>
  <c r="L280" i="1" s="1"/>
  <c r="G280" i="1"/>
  <c r="H280" i="1" s="1"/>
  <c r="J279" i="1"/>
  <c r="L279" i="1" s="1"/>
  <c r="G279" i="1"/>
  <c r="H279" i="1" s="1"/>
  <c r="J278" i="1"/>
  <c r="L278" i="1" s="1"/>
  <c r="G278" i="1"/>
  <c r="H278" i="1" s="1"/>
  <c r="J277" i="1"/>
  <c r="L277" i="1" s="1"/>
  <c r="G277" i="1"/>
  <c r="H277" i="1" s="1"/>
  <c r="J276" i="1"/>
  <c r="L276" i="1" s="1"/>
  <c r="G276" i="1"/>
  <c r="H276" i="1" s="1"/>
  <c r="J275" i="1"/>
  <c r="L275" i="1" s="1"/>
  <c r="G275" i="1"/>
  <c r="H275" i="1" s="1"/>
  <c r="J274" i="1"/>
  <c r="L274" i="1" s="1"/>
  <c r="G274" i="1"/>
  <c r="H274" i="1" s="1"/>
  <c r="J273" i="1"/>
  <c r="L273" i="1" s="1"/>
  <c r="G273" i="1"/>
  <c r="H273" i="1" s="1"/>
  <c r="J272" i="1"/>
  <c r="L272" i="1" s="1"/>
  <c r="G272" i="1"/>
  <c r="H272" i="1" s="1"/>
  <c r="J271" i="1"/>
  <c r="L271" i="1" s="1"/>
  <c r="G271" i="1"/>
  <c r="H271" i="1" s="1"/>
  <c r="J269" i="1"/>
  <c r="L269" i="1" s="1"/>
  <c r="G269" i="1"/>
  <c r="H269" i="1" s="1"/>
  <c r="J268" i="1"/>
  <c r="L268" i="1" s="1"/>
  <c r="G268" i="1"/>
  <c r="H268" i="1" s="1"/>
  <c r="J267" i="1"/>
  <c r="L267" i="1" s="1"/>
  <c r="G267" i="1"/>
  <c r="H267" i="1" s="1"/>
  <c r="J266" i="1"/>
  <c r="L266" i="1" s="1"/>
  <c r="G266" i="1"/>
  <c r="H266" i="1" s="1"/>
  <c r="J265" i="1"/>
  <c r="L265" i="1" s="1"/>
  <c r="G265" i="1"/>
  <c r="H265" i="1" s="1"/>
  <c r="J264" i="1"/>
  <c r="L264" i="1" s="1"/>
  <c r="G264" i="1"/>
  <c r="H264" i="1" s="1"/>
  <c r="J263" i="1"/>
  <c r="L263" i="1" s="1"/>
  <c r="G263" i="1"/>
  <c r="H263" i="1" s="1"/>
  <c r="J262" i="1"/>
  <c r="L262" i="1" s="1"/>
  <c r="G262" i="1"/>
  <c r="H262" i="1" s="1"/>
  <c r="J261" i="1"/>
  <c r="L261" i="1" s="1"/>
  <c r="G261" i="1"/>
  <c r="H261" i="1" s="1"/>
  <c r="J260" i="1"/>
  <c r="L260" i="1" s="1"/>
  <c r="G260" i="1"/>
  <c r="H260" i="1" s="1"/>
  <c r="J259" i="1"/>
  <c r="L259" i="1" s="1"/>
  <c r="G259" i="1"/>
  <c r="H259" i="1" s="1"/>
  <c r="J258" i="1"/>
  <c r="L258" i="1" s="1"/>
  <c r="G258" i="1"/>
  <c r="H258" i="1" s="1"/>
  <c r="J257" i="1"/>
  <c r="L257" i="1" s="1"/>
  <c r="G257" i="1"/>
  <c r="H257" i="1" s="1"/>
  <c r="J256" i="1"/>
  <c r="L256" i="1" s="1"/>
  <c r="G256" i="1"/>
  <c r="H256" i="1" s="1"/>
  <c r="J255" i="1"/>
  <c r="L255" i="1" s="1"/>
  <c r="G255" i="1"/>
  <c r="H255" i="1" s="1"/>
  <c r="J254" i="1"/>
  <c r="L254" i="1" s="1"/>
  <c r="G254" i="1"/>
  <c r="H254" i="1" s="1"/>
  <c r="J253" i="1"/>
  <c r="L253" i="1" s="1"/>
  <c r="G253" i="1"/>
  <c r="H253" i="1" s="1"/>
  <c r="J252" i="1"/>
  <c r="L252" i="1" s="1"/>
  <c r="G252" i="1"/>
  <c r="H252" i="1" s="1"/>
  <c r="J251" i="1"/>
  <c r="L251" i="1" s="1"/>
  <c r="G251" i="1"/>
  <c r="H251" i="1" s="1"/>
  <c r="J250" i="1"/>
  <c r="L250" i="1" s="1"/>
  <c r="G250" i="1"/>
  <c r="H250" i="1" s="1"/>
  <c r="J249" i="1"/>
  <c r="L249" i="1" s="1"/>
  <c r="G249" i="1"/>
  <c r="H249" i="1" s="1"/>
  <c r="J248" i="1"/>
  <c r="L248" i="1" s="1"/>
  <c r="G248" i="1"/>
  <c r="H248" i="1" s="1"/>
  <c r="J247" i="1"/>
  <c r="L247" i="1" s="1"/>
  <c r="G247" i="1"/>
  <c r="H247" i="1" s="1"/>
  <c r="J246" i="1"/>
  <c r="L246" i="1" s="1"/>
  <c r="G246" i="1"/>
  <c r="H246" i="1" s="1"/>
  <c r="J245" i="1"/>
  <c r="L245" i="1" s="1"/>
  <c r="G245" i="1"/>
  <c r="H245" i="1" s="1"/>
  <c r="J244" i="1"/>
  <c r="L244" i="1" s="1"/>
  <c r="G244" i="1"/>
  <c r="H244" i="1" s="1"/>
  <c r="J243" i="1"/>
  <c r="L243" i="1" s="1"/>
  <c r="G243" i="1"/>
  <c r="H243" i="1" s="1"/>
  <c r="J242" i="1"/>
  <c r="L242" i="1" s="1"/>
  <c r="G242" i="1"/>
  <c r="H242" i="1" s="1"/>
  <c r="J241" i="1"/>
  <c r="L241" i="1" s="1"/>
  <c r="G241" i="1"/>
  <c r="H241" i="1" s="1"/>
  <c r="J240" i="1"/>
  <c r="L240" i="1" s="1"/>
  <c r="G240" i="1"/>
  <c r="H240" i="1" s="1"/>
  <c r="J239" i="1"/>
  <c r="L239" i="1" s="1"/>
  <c r="G239" i="1"/>
  <c r="H239" i="1" s="1"/>
  <c r="J238" i="1"/>
  <c r="L238" i="1" s="1"/>
  <c r="G238" i="1"/>
  <c r="H238" i="1" s="1"/>
  <c r="J237" i="1"/>
  <c r="L237" i="1" s="1"/>
  <c r="G237" i="1"/>
  <c r="H237" i="1" s="1"/>
  <c r="L236" i="1"/>
  <c r="G236" i="1"/>
  <c r="H236" i="1" s="1"/>
  <c r="L235" i="1"/>
  <c r="G235" i="1"/>
  <c r="H235" i="1" s="1"/>
  <c r="J234" i="1"/>
  <c r="L234" i="1" s="1"/>
  <c r="G234" i="1"/>
  <c r="H234" i="1" s="1"/>
  <c r="J233" i="1"/>
  <c r="L233" i="1" s="1"/>
  <c r="G233" i="1"/>
  <c r="H233" i="1" s="1"/>
  <c r="J232" i="1"/>
  <c r="L232" i="1" s="1"/>
  <c r="G232" i="1"/>
  <c r="H232" i="1" s="1"/>
  <c r="J231" i="1"/>
  <c r="L231" i="1" s="1"/>
  <c r="G231" i="1"/>
  <c r="H231" i="1" s="1"/>
  <c r="L230" i="1"/>
  <c r="G230" i="1"/>
  <c r="H230" i="1" s="1"/>
  <c r="L229" i="1"/>
  <c r="G229" i="1"/>
  <c r="H229" i="1" s="1"/>
  <c r="L228" i="1"/>
  <c r="G228" i="1"/>
  <c r="H228" i="1" s="1"/>
  <c r="J227" i="1"/>
  <c r="L227" i="1" s="1"/>
  <c r="G227" i="1"/>
  <c r="H227" i="1" s="1"/>
  <c r="D227" i="1"/>
  <c r="J226" i="1"/>
  <c r="L226" i="1" s="1"/>
  <c r="G226" i="1"/>
  <c r="H226" i="1" s="1"/>
  <c r="D226" i="1"/>
  <c r="J225" i="1"/>
  <c r="L225" i="1" s="1"/>
  <c r="G225" i="1"/>
  <c r="H225" i="1" s="1"/>
  <c r="D225" i="1"/>
  <c r="J224" i="1"/>
  <c r="L224" i="1" s="1"/>
  <c r="G224" i="1"/>
  <c r="H224" i="1" s="1"/>
  <c r="D224" i="1"/>
  <c r="J223" i="1"/>
  <c r="L223" i="1" s="1"/>
  <c r="G223" i="1"/>
  <c r="H223" i="1" s="1"/>
  <c r="D223" i="1"/>
  <c r="L222" i="1"/>
  <c r="G222" i="1"/>
  <c r="H222" i="1" s="1"/>
  <c r="D222" i="1"/>
  <c r="J221" i="1"/>
  <c r="L221" i="1" s="1"/>
  <c r="G221" i="1"/>
  <c r="H221" i="1" s="1"/>
  <c r="D221" i="1"/>
  <c r="J219" i="1"/>
  <c r="L219" i="1" s="1"/>
  <c r="G219" i="1"/>
  <c r="H219" i="1" s="1"/>
  <c r="J218" i="1"/>
  <c r="L218" i="1" s="1"/>
  <c r="G218" i="1"/>
  <c r="H218" i="1" s="1"/>
  <c r="J217" i="1"/>
  <c r="L217" i="1" s="1"/>
  <c r="G217" i="1"/>
  <c r="H217" i="1" s="1"/>
  <c r="J216" i="1"/>
  <c r="L216" i="1" s="1"/>
  <c r="G216" i="1"/>
  <c r="H216" i="1" s="1"/>
  <c r="J215" i="1"/>
  <c r="L215" i="1" s="1"/>
  <c r="G215" i="1"/>
  <c r="H215" i="1" s="1"/>
  <c r="J214" i="1"/>
  <c r="L214" i="1" s="1"/>
  <c r="G214" i="1"/>
  <c r="H214" i="1" s="1"/>
  <c r="J213" i="1"/>
  <c r="L213" i="1" s="1"/>
  <c r="G213" i="1"/>
  <c r="H213" i="1" s="1"/>
  <c r="B213" i="1"/>
  <c r="L212" i="1"/>
  <c r="G212" i="1"/>
  <c r="H212" i="1" s="1"/>
  <c r="L211" i="1"/>
  <c r="G211" i="1"/>
  <c r="H211" i="1" s="1"/>
  <c r="B211" i="1"/>
  <c r="J210" i="1"/>
  <c r="L210" i="1" s="1"/>
  <c r="G210" i="1"/>
  <c r="H210" i="1" s="1"/>
  <c r="J209" i="1"/>
  <c r="L209" i="1" s="1"/>
  <c r="G209" i="1"/>
  <c r="H209" i="1" s="1"/>
  <c r="J208" i="1"/>
  <c r="L208" i="1" s="1"/>
  <c r="G208" i="1"/>
  <c r="H208" i="1" s="1"/>
  <c r="J207" i="1"/>
  <c r="L207" i="1" s="1"/>
  <c r="G207" i="1"/>
  <c r="H207" i="1" s="1"/>
  <c r="J206" i="1"/>
  <c r="L206" i="1" s="1"/>
  <c r="G206" i="1"/>
  <c r="H206" i="1" s="1"/>
  <c r="J205" i="1"/>
  <c r="L205" i="1" s="1"/>
  <c r="G205" i="1"/>
  <c r="H205" i="1" s="1"/>
  <c r="J204" i="1"/>
  <c r="L204" i="1" s="1"/>
  <c r="G204" i="1"/>
  <c r="H204" i="1" s="1"/>
  <c r="J203" i="1"/>
  <c r="L203" i="1" s="1"/>
  <c r="G203" i="1"/>
  <c r="H203" i="1" s="1"/>
  <c r="J202" i="1"/>
  <c r="L202" i="1" s="1"/>
  <c r="G202" i="1"/>
  <c r="H202" i="1" s="1"/>
  <c r="J201" i="1"/>
  <c r="L201" i="1" s="1"/>
  <c r="G201" i="1"/>
  <c r="H201" i="1" s="1"/>
  <c r="J200" i="1"/>
  <c r="L200" i="1" s="1"/>
  <c r="G200" i="1"/>
  <c r="H200" i="1" s="1"/>
  <c r="J199" i="1"/>
  <c r="L199" i="1" s="1"/>
  <c r="G199" i="1"/>
  <c r="H199" i="1" s="1"/>
  <c r="J198" i="1"/>
  <c r="L198" i="1" s="1"/>
  <c r="G198" i="1"/>
  <c r="H198" i="1" s="1"/>
  <c r="J197" i="1"/>
  <c r="L197" i="1" s="1"/>
  <c r="G197" i="1"/>
  <c r="H197" i="1" s="1"/>
  <c r="J196" i="1"/>
  <c r="L196" i="1" s="1"/>
  <c r="G196" i="1"/>
  <c r="H196" i="1" s="1"/>
  <c r="J195" i="1"/>
  <c r="L195" i="1" s="1"/>
  <c r="G195" i="1"/>
  <c r="H195" i="1" s="1"/>
  <c r="J194" i="1"/>
  <c r="L194" i="1" s="1"/>
  <c r="G194" i="1"/>
  <c r="H194" i="1" s="1"/>
  <c r="J193" i="1"/>
  <c r="L193" i="1" s="1"/>
  <c r="G193" i="1"/>
  <c r="H193" i="1" s="1"/>
  <c r="J192" i="1"/>
  <c r="L192" i="1" s="1"/>
  <c r="G192" i="1"/>
  <c r="H192" i="1" s="1"/>
  <c r="J191" i="1"/>
  <c r="L191" i="1" s="1"/>
  <c r="G191" i="1"/>
  <c r="H191" i="1" s="1"/>
  <c r="J190" i="1"/>
  <c r="L190" i="1" s="1"/>
  <c r="G190" i="1"/>
  <c r="H190" i="1" s="1"/>
  <c r="J189" i="1"/>
  <c r="L189" i="1" s="1"/>
  <c r="G189" i="1"/>
  <c r="H189" i="1" s="1"/>
  <c r="J188" i="1"/>
  <c r="L188" i="1" s="1"/>
  <c r="G188" i="1"/>
  <c r="H188" i="1" s="1"/>
  <c r="J187" i="1"/>
  <c r="L187" i="1" s="1"/>
  <c r="G187" i="1"/>
  <c r="H187" i="1" s="1"/>
  <c r="J186" i="1"/>
  <c r="L186" i="1" s="1"/>
  <c r="G186" i="1"/>
  <c r="H186" i="1" s="1"/>
  <c r="J185" i="1"/>
  <c r="L185" i="1" s="1"/>
  <c r="G185" i="1"/>
  <c r="H185" i="1" s="1"/>
  <c r="J184" i="1"/>
  <c r="L184" i="1" s="1"/>
  <c r="G184" i="1"/>
  <c r="H184" i="1" s="1"/>
  <c r="J183" i="1"/>
  <c r="L183" i="1" s="1"/>
  <c r="G183" i="1"/>
  <c r="H183" i="1" s="1"/>
  <c r="J182" i="1"/>
  <c r="L182" i="1" s="1"/>
  <c r="G182" i="1"/>
  <c r="H182" i="1" s="1"/>
  <c r="J181" i="1"/>
  <c r="L181" i="1" s="1"/>
  <c r="G181" i="1"/>
  <c r="H181" i="1" s="1"/>
  <c r="J180" i="1"/>
  <c r="L180" i="1" s="1"/>
  <c r="G180" i="1"/>
  <c r="H180" i="1" s="1"/>
  <c r="J179" i="1"/>
  <c r="L179" i="1" s="1"/>
  <c r="G179" i="1"/>
  <c r="H179" i="1" s="1"/>
  <c r="J178" i="1"/>
  <c r="L178" i="1" s="1"/>
  <c r="G178" i="1"/>
  <c r="H178" i="1" s="1"/>
  <c r="J177" i="1"/>
  <c r="L177" i="1" s="1"/>
  <c r="G177" i="1"/>
  <c r="H177" i="1" s="1"/>
  <c r="J176" i="1"/>
  <c r="L176" i="1" s="1"/>
  <c r="G176" i="1"/>
  <c r="H176" i="1" s="1"/>
  <c r="J175" i="1"/>
  <c r="L175" i="1" s="1"/>
  <c r="G175" i="1"/>
  <c r="H175" i="1" s="1"/>
  <c r="J174" i="1"/>
  <c r="L174" i="1" s="1"/>
  <c r="G174" i="1"/>
  <c r="H174" i="1" s="1"/>
  <c r="J172" i="1"/>
  <c r="L172" i="1" s="1"/>
  <c r="G172" i="1"/>
  <c r="H172" i="1" s="1"/>
  <c r="J171" i="1"/>
  <c r="L171" i="1" s="1"/>
  <c r="G171" i="1"/>
  <c r="H171" i="1" s="1"/>
  <c r="J170" i="1"/>
  <c r="L170" i="1" s="1"/>
  <c r="G170" i="1"/>
  <c r="H170" i="1" s="1"/>
  <c r="J169" i="1"/>
  <c r="L169" i="1" s="1"/>
  <c r="G169" i="1"/>
  <c r="H169" i="1" s="1"/>
  <c r="J168" i="1"/>
  <c r="L168" i="1" s="1"/>
  <c r="G168" i="1"/>
  <c r="H168" i="1" s="1"/>
  <c r="J167" i="1"/>
  <c r="L167" i="1" s="1"/>
  <c r="G167" i="1"/>
  <c r="H167" i="1" s="1"/>
  <c r="J166" i="1"/>
  <c r="L166" i="1" s="1"/>
  <c r="G166" i="1"/>
  <c r="H166" i="1" s="1"/>
  <c r="J165" i="1"/>
  <c r="L165" i="1" s="1"/>
  <c r="G165" i="1"/>
  <c r="H165" i="1" s="1"/>
  <c r="J164" i="1"/>
  <c r="L164" i="1" s="1"/>
  <c r="G164" i="1"/>
  <c r="H164" i="1" s="1"/>
  <c r="J163" i="1"/>
  <c r="L163" i="1" s="1"/>
  <c r="G163" i="1"/>
  <c r="H163" i="1" s="1"/>
  <c r="J162" i="1"/>
  <c r="L162" i="1" s="1"/>
  <c r="G162" i="1"/>
  <c r="H162" i="1" s="1"/>
  <c r="J161" i="1"/>
  <c r="L161" i="1" s="1"/>
  <c r="G161" i="1"/>
  <c r="H161" i="1" s="1"/>
  <c r="J160" i="1"/>
  <c r="L160" i="1" s="1"/>
  <c r="G160" i="1"/>
  <c r="H160" i="1" s="1"/>
  <c r="J159" i="1"/>
  <c r="L159" i="1" s="1"/>
  <c r="G159" i="1"/>
  <c r="H159" i="1" s="1"/>
  <c r="D159" i="1"/>
  <c r="J158" i="1"/>
  <c r="L158" i="1" s="1"/>
  <c r="G158" i="1"/>
  <c r="H158" i="1" s="1"/>
  <c r="D158" i="1"/>
  <c r="J157" i="1"/>
  <c r="L157" i="1" s="1"/>
  <c r="G157" i="1"/>
  <c r="H157" i="1" s="1"/>
  <c r="D157" i="1"/>
  <c r="J156" i="1"/>
  <c r="L156" i="1" s="1"/>
  <c r="G156" i="1"/>
  <c r="H156" i="1" s="1"/>
  <c r="D156" i="1"/>
  <c r="J155" i="1"/>
  <c r="L155" i="1" s="1"/>
  <c r="G155" i="1"/>
  <c r="H155" i="1" s="1"/>
  <c r="J154" i="1"/>
  <c r="L154" i="1" s="1"/>
  <c r="G154" i="1"/>
  <c r="H154" i="1" s="1"/>
  <c r="J153" i="1"/>
  <c r="L153" i="1" s="1"/>
  <c r="G153" i="1"/>
  <c r="H153" i="1" s="1"/>
  <c r="J152" i="1"/>
  <c r="L152" i="1" s="1"/>
  <c r="G152" i="1"/>
  <c r="H152" i="1" s="1"/>
  <c r="J151" i="1"/>
  <c r="L151" i="1" s="1"/>
  <c r="G151" i="1"/>
  <c r="H151" i="1" s="1"/>
  <c r="J150" i="1"/>
  <c r="L150" i="1" s="1"/>
  <c r="G150" i="1"/>
  <c r="H150" i="1" s="1"/>
  <c r="J149" i="1"/>
  <c r="L149" i="1" s="1"/>
  <c r="G149" i="1"/>
  <c r="H149" i="1" s="1"/>
  <c r="J148" i="1"/>
  <c r="L148" i="1" s="1"/>
  <c r="G148" i="1"/>
  <c r="H148" i="1" s="1"/>
  <c r="J147" i="1"/>
  <c r="L147" i="1" s="1"/>
  <c r="G147" i="1"/>
  <c r="H147" i="1" s="1"/>
  <c r="J146" i="1"/>
  <c r="L146" i="1" s="1"/>
  <c r="G146" i="1"/>
  <c r="H146" i="1" s="1"/>
  <c r="J145" i="1"/>
  <c r="L145" i="1" s="1"/>
  <c r="G145" i="1"/>
  <c r="H145" i="1" s="1"/>
  <c r="J144" i="1"/>
  <c r="L144" i="1" s="1"/>
  <c r="G144" i="1"/>
  <c r="H144" i="1" s="1"/>
  <c r="J143" i="1"/>
  <c r="L143" i="1" s="1"/>
  <c r="G143" i="1"/>
  <c r="H143" i="1" s="1"/>
  <c r="J142" i="1"/>
  <c r="L142" i="1" s="1"/>
  <c r="G142" i="1"/>
  <c r="H142" i="1" s="1"/>
  <c r="J141" i="1"/>
  <c r="L141" i="1" s="1"/>
  <c r="G141" i="1"/>
  <c r="H141" i="1" s="1"/>
  <c r="J140" i="1"/>
  <c r="L140" i="1" s="1"/>
  <c r="G140" i="1"/>
  <c r="H140" i="1" s="1"/>
  <c r="J139" i="1"/>
  <c r="L139" i="1" s="1"/>
  <c r="G139" i="1"/>
  <c r="H139" i="1" s="1"/>
  <c r="J138" i="1"/>
  <c r="L138" i="1" s="1"/>
  <c r="G138" i="1"/>
  <c r="H138" i="1" s="1"/>
  <c r="J136" i="1"/>
  <c r="L136" i="1" s="1"/>
  <c r="G136" i="1"/>
  <c r="H136" i="1" s="1"/>
  <c r="J135" i="1"/>
  <c r="L135" i="1" s="1"/>
  <c r="G135" i="1"/>
  <c r="H135" i="1" s="1"/>
  <c r="J134" i="1"/>
  <c r="L134" i="1" s="1"/>
  <c r="G134" i="1"/>
  <c r="H134" i="1" s="1"/>
  <c r="J133" i="1"/>
  <c r="L133" i="1" s="1"/>
  <c r="G133" i="1"/>
  <c r="H133" i="1" s="1"/>
  <c r="J132" i="1"/>
  <c r="L132" i="1" s="1"/>
  <c r="G132" i="1"/>
  <c r="H132" i="1" s="1"/>
  <c r="J131" i="1"/>
  <c r="L131" i="1" s="1"/>
  <c r="G131" i="1"/>
  <c r="H131" i="1" s="1"/>
  <c r="J130" i="1"/>
  <c r="L130" i="1" s="1"/>
  <c r="G130" i="1"/>
  <c r="H130" i="1" s="1"/>
  <c r="J129" i="1"/>
  <c r="L129" i="1" s="1"/>
  <c r="G129" i="1"/>
  <c r="H129" i="1" s="1"/>
  <c r="J128" i="1"/>
  <c r="L128" i="1" s="1"/>
  <c r="G128" i="1"/>
  <c r="H128" i="1" s="1"/>
  <c r="J127" i="1"/>
  <c r="L127" i="1" s="1"/>
  <c r="G127" i="1"/>
  <c r="H127" i="1" s="1"/>
  <c r="J126" i="1"/>
  <c r="L126" i="1" s="1"/>
  <c r="G126" i="1"/>
  <c r="H126" i="1" s="1"/>
  <c r="J125" i="1"/>
  <c r="L125" i="1" s="1"/>
  <c r="G125" i="1"/>
  <c r="H125" i="1" s="1"/>
  <c r="J124" i="1"/>
  <c r="L124" i="1" s="1"/>
  <c r="G124" i="1"/>
  <c r="H124" i="1" s="1"/>
  <c r="J123" i="1"/>
  <c r="L123" i="1" s="1"/>
  <c r="G123" i="1"/>
  <c r="H123" i="1" s="1"/>
  <c r="J122" i="1"/>
  <c r="L122" i="1" s="1"/>
  <c r="G122" i="1"/>
  <c r="H122" i="1" s="1"/>
  <c r="J121" i="1"/>
  <c r="L121" i="1" s="1"/>
  <c r="G121" i="1"/>
  <c r="H121" i="1" s="1"/>
  <c r="J120" i="1"/>
  <c r="L120" i="1" s="1"/>
  <c r="G120" i="1"/>
  <c r="H120" i="1" s="1"/>
  <c r="J119" i="1"/>
  <c r="L119" i="1" s="1"/>
  <c r="G119" i="1"/>
  <c r="H119" i="1" s="1"/>
  <c r="J118" i="1"/>
  <c r="L118" i="1" s="1"/>
  <c r="G118" i="1"/>
  <c r="H118" i="1" s="1"/>
  <c r="J117" i="1"/>
  <c r="L117" i="1" s="1"/>
  <c r="G117" i="1"/>
  <c r="H117" i="1" s="1"/>
  <c r="J116" i="1"/>
  <c r="L116" i="1" s="1"/>
  <c r="G116" i="1"/>
  <c r="H116" i="1" s="1"/>
  <c r="J115" i="1"/>
  <c r="L115" i="1" s="1"/>
  <c r="G115" i="1"/>
  <c r="H115" i="1" s="1"/>
  <c r="J114" i="1"/>
  <c r="L114" i="1" s="1"/>
  <c r="G114" i="1"/>
  <c r="H114" i="1" s="1"/>
  <c r="J113" i="1"/>
  <c r="L113" i="1" s="1"/>
  <c r="G113" i="1"/>
  <c r="H113" i="1" s="1"/>
  <c r="B113" i="1"/>
  <c r="J112" i="1"/>
  <c r="L112" i="1" s="1"/>
  <c r="G112" i="1"/>
  <c r="H112" i="1" s="1"/>
  <c r="B112" i="1"/>
  <c r="J111" i="1"/>
  <c r="L111" i="1" s="1"/>
  <c r="G111" i="1"/>
  <c r="H111" i="1" s="1"/>
  <c r="B111" i="1"/>
  <c r="J110" i="1"/>
  <c r="L110" i="1" s="1"/>
  <c r="G110" i="1"/>
  <c r="H110" i="1" s="1"/>
  <c r="B110" i="1"/>
  <c r="J109" i="1"/>
  <c r="L109" i="1" s="1"/>
  <c r="G109" i="1"/>
  <c r="H109" i="1" s="1"/>
  <c r="B109" i="1"/>
  <c r="J108" i="1"/>
  <c r="L108" i="1" s="1"/>
  <c r="G108" i="1"/>
  <c r="H108" i="1" s="1"/>
  <c r="B108" i="1"/>
  <c r="J107" i="1"/>
  <c r="L107" i="1" s="1"/>
  <c r="G107" i="1"/>
  <c r="H107" i="1" s="1"/>
  <c r="J106" i="1"/>
  <c r="L106" i="1" s="1"/>
  <c r="G106" i="1"/>
  <c r="H106" i="1" s="1"/>
  <c r="J105" i="1"/>
  <c r="L105" i="1" s="1"/>
  <c r="G105" i="1"/>
  <c r="H105" i="1" s="1"/>
  <c r="J104" i="1"/>
  <c r="L104" i="1" s="1"/>
  <c r="G104" i="1"/>
  <c r="H104" i="1" s="1"/>
  <c r="J103" i="1"/>
  <c r="L103" i="1" s="1"/>
  <c r="G103" i="1"/>
  <c r="H103" i="1" s="1"/>
  <c r="J102" i="1"/>
  <c r="L102" i="1" s="1"/>
  <c r="G102" i="1"/>
  <c r="H102" i="1" s="1"/>
  <c r="J101" i="1"/>
  <c r="L101" i="1" s="1"/>
  <c r="G101" i="1"/>
  <c r="H101" i="1" s="1"/>
  <c r="J100" i="1"/>
  <c r="L100" i="1" s="1"/>
  <c r="G100" i="1"/>
  <c r="H100" i="1" s="1"/>
  <c r="G99" i="1"/>
  <c r="H99" i="1" s="1"/>
  <c r="J98" i="1"/>
  <c r="L98" i="1" s="1"/>
  <c r="G98" i="1"/>
  <c r="H98" i="1" s="1"/>
  <c r="J96" i="1"/>
  <c r="L96" i="1" s="1"/>
  <c r="G96" i="1"/>
  <c r="H96" i="1" s="1"/>
  <c r="J95" i="1"/>
  <c r="L95" i="1" s="1"/>
  <c r="G95" i="1"/>
  <c r="H95" i="1" s="1"/>
  <c r="J94" i="1"/>
  <c r="L94" i="1" s="1"/>
  <c r="G94" i="1"/>
  <c r="H94" i="1" s="1"/>
  <c r="J93" i="1"/>
  <c r="L93" i="1" s="1"/>
  <c r="G93" i="1"/>
  <c r="H93" i="1" s="1"/>
  <c r="J92" i="1"/>
  <c r="L92" i="1" s="1"/>
  <c r="G92" i="1"/>
  <c r="H92" i="1" s="1"/>
  <c r="J91" i="1"/>
  <c r="L91" i="1" s="1"/>
  <c r="G91" i="1"/>
  <c r="H91" i="1" s="1"/>
  <c r="J90" i="1"/>
  <c r="L90" i="1" s="1"/>
  <c r="G90" i="1"/>
  <c r="H90" i="1" s="1"/>
  <c r="B90" i="1"/>
  <c r="J89" i="1"/>
  <c r="L89" i="1" s="1"/>
  <c r="G89" i="1"/>
  <c r="H89" i="1" s="1"/>
  <c r="J88" i="1"/>
  <c r="L88" i="1" s="1"/>
  <c r="G88" i="1"/>
  <c r="H88" i="1" s="1"/>
  <c r="J87" i="1"/>
  <c r="L87" i="1" s="1"/>
  <c r="G87" i="1"/>
  <c r="H87" i="1" s="1"/>
  <c r="J86" i="1"/>
  <c r="L86" i="1" s="1"/>
  <c r="G86" i="1"/>
  <c r="H86" i="1" s="1"/>
  <c r="J85" i="1"/>
  <c r="L85" i="1" s="1"/>
  <c r="G85" i="1"/>
  <c r="H85" i="1" s="1"/>
  <c r="J84" i="1"/>
  <c r="L84" i="1" s="1"/>
  <c r="G84" i="1"/>
  <c r="H84" i="1" s="1"/>
  <c r="J83" i="1"/>
  <c r="L83" i="1" s="1"/>
  <c r="G83" i="1"/>
  <c r="H83" i="1" s="1"/>
  <c r="J82" i="1"/>
  <c r="L82" i="1" s="1"/>
  <c r="G82" i="1"/>
  <c r="H82" i="1" s="1"/>
  <c r="J81" i="1"/>
  <c r="L81" i="1" s="1"/>
  <c r="G81" i="1"/>
  <c r="H81" i="1" s="1"/>
  <c r="J80" i="1"/>
  <c r="L80" i="1" s="1"/>
  <c r="G80" i="1"/>
  <c r="H80" i="1" s="1"/>
  <c r="J79" i="1"/>
  <c r="L79" i="1" s="1"/>
  <c r="G79" i="1"/>
  <c r="H79" i="1" s="1"/>
  <c r="J78" i="1"/>
  <c r="L78" i="1" s="1"/>
  <c r="G78" i="1"/>
  <c r="H78" i="1" s="1"/>
  <c r="J77" i="1"/>
  <c r="L77" i="1" s="1"/>
  <c r="G77" i="1"/>
  <c r="H77" i="1" s="1"/>
  <c r="J76" i="1"/>
  <c r="L76" i="1" s="1"/>
  <c r="G76" i="1"/>
  <c r="H76" i="1" s="1"/>
  <c r="J75" i="1"/>
  <c r="L75" i="1" s="1"/>
  <c r="G75" i="1"/>
  <c r="H75" i="1" s="1"/>
  <c r="J74" i="1"/>
  <c r="L74" i="1" s="1"/>
  <c r="G74" i="1"/>
  <c r="H74" i="1" s="1"/>
  <c r="J73" i="1"/>
  <c r="L73" i="1" s="1"/>
  <c r="G73" i="1"/>
  <c r="H73" i="1" s="1"/>
  <c r="J72" i="1"/>
  <c r="L72" i="1" s="1"/>
  <c r="G72" i="1"/>
  <c r="H72" i="1" s="1"/>
  <c r="J71" i="1"/>
  <c r="L71" i="1" s="1"/>
  <c r="G71" i="1"/>
  <c r="H71" i="1" s="1"/>
  <c r="J70" i="1"/>
  <c r="L70" i="1" s="1"/>
  <c r="G70" i="1"/>
  <c r="H70" i="1" s="1"/>
  <c r="J69" i="1"/>
  <c r="L69" i="1" s="1"/>
  <c r="G69" i="1"/>
  <c r="H69" i="1" s="1"/>
  <c r="J68" i="1"/>
  <c r="L68" i="1" s="1"/>
  <c r="G68" i="1"/>
  <c r="H68" i="1" s="1"/>
  <c r="J67" i="1"/>
  <c r="L67" i="1" s="1"/>
  <c r="G67" i="1"/>
  <c r="H67" i="1" s="1"/>
  <c r="J66" i="1"/>
  <c r="L66" i="1" s="1"/>
  <c r="G66" i="1"/>
  <c r="H66" i="1" s="1"/>
  <c r="J65" i="1"/>
  <c r="L65" i="1" s="1"/>
  <c r="G65" i="1"/>
  <c r="H65" i="1" s="1"/>
  <c r="J64" i="1"/>
  <c r="L64" i="1" s="1"/>
  <c r="G64" i="1"/>
  <c r="H64" i="1" s="1"/>
  <c r="J63" i="1"/>
  <c r="L63" i="1" s="1"/>
  <c r="G63" i="1"/>
  <c r="H63" i="1" s="1"/>
  <c r="J61" i="1"/>
  <c r="L61" i="1" s="1"/>
  <c r="G61" i="1"/>
  <c r="H61" i="1" s="1"/>
  <c r="J60" i="1"/>
  <c r="L60" i="1" s="1"/>
  <c r="G60" i="1"/>
  <c r="H60" i="1" s="1"/>
  <c r="D60" i="1"/>
  <c r="J59" i="1"/>
  <c r="L59" i="1" s="1"/>
  <c r="G59" i="1"/>
  <c r="H59" i="1" s="1"/>
  <c r="D59" i="1"/>
  <c r="J58" i="1"/>
  <c r="L58" i="1" s="1"/>
  <c r="G58" i="1"/>
  <c r="H58" i="1" s="1"/>
  <c r="D58" i="1"/>
  <c r="J57" i="1"/>
  <c r="L57" i="1" s="1"/>
  <c r="G57" i="1"/>
  <c r="H57" i="1" s="1"/>
  <c r="D57" i="1"/>
  <c r="J56" i="1"/>
  <c r="L56" i="1" s="1"/>
  <c r="G56" i="1"/>
  <c r="H56" i="1" s="1"/>
  <c r="D56" i="1"/>
  <c r="J55" i="1"/>
  <c r="L55" i="1" s="1"/>
  <c r="G55" i="1"/>
  <c r="H55" i="1" s="1"/>
  <c r="D55" i="1"/>
  <c r="J54" i="1"/>
  <c r="L54" i="1" s="1"/>
  <c r="G54" i="1"/>
  <c r="H54" i="1" s="1"/>
  <c r="D54" i="1"/>
  <c r="J53" i="1"/>
  <c r="L53" i="1" s="1"/>
  <c r="G53" i="1"/>
  <c r="H53" i="1" s="1"/>
  <c r="D53" i="1"/>
  <c r="J52" i="1"/>
  <c r="L52" i="1" s="1"/>
  <c r="G52" i="1"/>
  <c r="H52" i="1" s="1"/>
  <c r="D52" i="1"/>
  <c r="J50" i="1"/>
  <c r="L50" i="1" s="1"/>
  <c r="G50" i="1"/>
  <c r="H50" i="1" s="1"/>
  <c r="J49" i="1"/>
  <c r="L49" i="1" s="1"/>
  <c r="G49" i="1"/>
  <c r="H49" i="1" s="1"/>
  <c r="J48" i="1"/>
  <c r="L48" i="1" s="1"/>
  <c r="G48" i="1"/>
  <c r="H48" i="1" s="1"/>
  <c r="J47" i="1"/>
  <c r="L47" i="1" s="1"/>
  <c r="G47" i="1"/>
  <c r="H47" i="1" s="1"/>
  <c r="J46" i="1"/>
  <c r="L46" i="1" s="1"/>
  <c r="G46" i="1"/>
  <c r="H46" i="1" s="1"/>
  <c r="J45" i="1"/>
  <c r="L45" i="1" s="1"/>
  <c r="G45" i="1"/>
  <c r="H45" i="1" s="1"/>
  <c r="J44" i="1"/>
  <c r="L44" i="1" s="1"/>
  <c r="G44" i="1"/>
  <c r="H44" i="1" s="1"/>
  <c r="J43" i="1"/>
  <c r="L43" i="1" s="1"/>
  <c r="G43" i="1"/>
  <c r="H43" i="1" s="1"/>
  <c r="J42" i="1"/>
  <c r="L42" i="1" s="1"/>
  <c r="G42" i="1"/>
  <c r="H42" i="1" s="1"/>
  <c r="J40" i="1"/>
  <c r="L40" i="1" s="1"/>
  <c r="G40" i="1"/>
  <c r="H40" i="1" s="1"/>
  <c r="J39" i="1"/>
  <c r="L39" i="1" s="1"/>
  <c r="G39" i="1"/>
  <c r="H39" i="1" s="1"/>
  <c r="J38" i="1"/>
  <c r="L38" i="1" s="1"/>
  <c r="G38" i="1"/>
  <c r="H38" i="1" s="1"/>
  <c r="J37" i="1"/>
  <c r="L37" i="1" s="1"/>
  <c r="G37" i="1"/>
  <c r="H37" i="1" s="1"/>
  <c r="J36" i="1"/>
  <c r="L36" i="1" s="1"/>
  <c r="G36" i="1"/>
  <c r="H36" i="1" s="1"/>
  <c r="J35" i="1"/>
  <c r="L35" i="1" s="1"/>
  <c r="G35" i="1"/>
  <c r="H35" i="1" s="1"/>
  <c r="J34" i="1"/>
  <c r="L34" i="1" s="1"/>
  <c r="G34" i="1"/>
  <c r="H34" i="1" s="1"/>
  <c r="J33" i="1"/>
  <c r="L33" i="1" s="1"/>
  <c r="G33" i="1"/>
  <c r="H33" i="1" s="1"/>
  <c r="J32" i="1"/>
  <c r="L32" i="1" s="1"/>
  <c r="G32" i="1"/>
  <c r="H32" i="1" s="1"/>
  <c r="J31" i="1"/>
  <c r="L31" i="1" s="1"/>
  <c r="G31" i="1"/>
  <c r="H31" i="1" s="1"/>
  <c r="J28" i="1"/>
  <c r="G28" i="1"/>
  <c r="H28" i="1" s="1"/>
  <c r="J27" i="1"/>
  <c r="G27" i="1"/>
  <c r="H27" i="1" s="1"/>
  <c r="J26" i="1"/>
  <c r="G26" i="1"/>
  <c r="H26" i="1" s="1"/>
  <c r="J25" i="1"/>
  <c r="G25" i="1"/>
  <c r="H25" i="1" s="1"/>
  <c r="J24" i="1"/>
  <c r="G24" i="1"/>
  <c r="H24" i="1" s="1"/>
  <c r="J23" i="1"/>
  <c r="G23" i="1"/>
  <c r="H23" i="1" s="1"/>
  <c r="J22" i="1"/>
  <c r="G22" i="1"/>
  <c r="H22" i="1" s="1"/>
  <c r="J21" i="1"/>
  <c r="G21" i="1"/>
  <c r="H21" i="1" s="1"/>
  <c r="J20" i="1"/>
  <c r="G20" i="1"/>
  <c r="H20" i="1" s="1"/>
  <c r="J19" i="1"/>
  <c r="G19" i="1"/>
  <c r="H19" i="1" s="1"/>
  <c r="J18" i="1"/>
  <c r="G18" i="1"/>
  <c r="H18" i="1" s="1"/>
  <c r="K17" i="1"/>
  <c r="K18" i="1" s="1"/>
  <c r="K19" i="1" s="1"/>
  <c r="K20" i="1" s="1"/>
  <c r="K21" i="1" s="1"/>
  <c r="K22" i="1" s="1"/>
  <c r="K23" i="1" s="1"/>
  <c r="K24" i="1" s="1"/>
  <c r="K25" i="1" s="1"/>
  <c r="K26" i="1" s="1"/>
  <c r="K27" i="1" s="1"/>
  <c r="K28" i="1" s="1"/>
  <c r="J17" i="1"/>
  <c r="L17" i="1" s="1"/>
  <c r="G17" i="1"/>
  <c r="H17" i="1" s="1"/>
  <c r="J16" i="1"/>
  <c r="L16" i="1" s="1"/>
  <c r="G16" i="1"/>
  <c r="H16" i="1" s="1"/>
  <c r="S15" i="1"/>
  <c r="J14" i="1"/>
  <c r="L14" i="1" s="1"/>
  <c r="H14" i="1"/>
  <c r="H13" i="1"/>
  <c r="U12" i="1"/>
  <c r="S12" i="1"/>
  <c r="I12" i="1"/>
  <c r="H12" i="1"/>
  <c r="J11" i="1"/>
  <c r="L11" i="1" s="1"/>
  <c r="H11" i="1"/>
  <c r="L10" i="1"/>
  <c r="J10" i="1"/>
  <c r="I10" i="1"/>
  <c r="F10" i="1"/>
  <c r="D1" i="1"/>
  <c r="I13" i="1" l="1"/>
  <c r="J13" i="1" s="1"/>
  <c r="L13" i="1" s="1"/>
  <c r="J12" i="1"/>
  <c r="L12" i="1" s="1"/>
  <c r="L18" i="1"/>
  <c r="L19" i="1"/>
  <c r="L20" i="1"/>
  <c r="L21" i="1"/>
  <c r="L22" i="1"/>
  <c r="L23" i="1"/>
  <c r="L24" i="1"/>
  <c r="L25" i="1"/>
  <c r="L26" i="1"/>
  <c r="L27" i="1"/>
  <c r="L28" i="1"/>
  <c r="K798" i="1"/>
  <c r="K799" i="1" s="1"/>
  <c r="K800" i="1" s="1"/>
  <c r="K801" i="1" s="1"/>
  <c r="K802" i="1" s="1"/>
  <c r="K803" i="1" s="1"/>
  <c r="K797" i="1"/>
  <c r="L795" i="1"/>
  <c r="L796" i="1"/>
  <c r="L797" i="1"/>
  <c r="L798" i="1"/>
  <c r="L799" i="1"/>
  <c r="L800" i="1"/>
  <c r="L801" i="1"/>
  <c r="L802" i="1"/>
  <c r="L8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Samuel Ankrah</author>
    <author>BaniEstimations Limited</author>
  </authors>
  <commentList>
    <comment ref="V1" authorId="0" shapeId="0" xr:uid="{79BBD728-304A-46F1-AA10-1CEA79CBA330}">
      <text>
        <r>
          <rPr>
            <b/>
            <sz val="9"/>
            <color indexed="81"/>
            <rFont val="Tahoma"/>
            <family val="2"/>
          </rPr>
          <t>1. Main Menu</t>
        </r>
        <r>
          <rPr>
            <sz val="9"/>
            <rFont val="Tahoma"/>
            <family val="2"/>
          </rPr>
          <t xml:space="preserve"> 
</t>
        </r>
        <r>
          <rPr>
            <b/>
            <sz val="9"/>
            <color indexed="81"/>
            <rFont val="Tahoma"/>
            <family val="2"/>
          </rPr>
          <t>2. Introduction</t>
        </r>
        <r>
          <rPr>
            <sz val="9"/>
            <rFont val="Tahoma"/>
            <family val="2"/>
          </rPr>
          <t xml:space="preserve">
  • About Us
  • About This Software
  • Our Team
  • Terms &amp; Conditions, License Agreement
  • Partnership &amp; Sponsors, Our Achievements
  • Contacts
</t>
        </r>
        <r>
          <rPr>
            <b/>
            <sz val="9"/>
            <color indexed="81"/>
            <rFont val="Tahoma"/>
            <family val="2"/>
          </rPr>
          <t>3. Market Data</t>
        </r>
        <r>
          <rPr>
            <sz val="9"/>
            <rFont val="Tahoma"/>
            <family val="2"/>
          </rPr>
          <t xml:space="preserve">
  • Material Prices
  • Labour Charges
  • Plant-Hiring Rates
</t>
        </r>
        <r>
          <rPr>
            <b/>
            <sz val="9"/>
            <color indexed="81"/>
            <rFont val="Tahoma"/>
            <family val="2"/>
          </rPr>
          <t>4. Estimations</t>
        </r>
        <r>
          <rPr>
            <sz val="9"/>
            <rFont val="Tahoma"/>
            <family val="2"/>
          </rPr>
          <t xml:space="preserve">
</t>
        </r>
        <r>
          <rPr>
            <b/>
            <sz val="9"/>
            <color indexed="81"/>
            <rFont val="Tahoma"/>
            <family val="2"/>
          </rPr>
          <t>5. Unit Rates</t>
        </r>
        <r>
          <rPr>
            <sz val="9"/>
            <rFont val="Tahoma"/>
            <family val="2"/>
          </rPr>
          <t xml:space="preserve">
</t>
        </r>
        <r>
          <rPr>
            <b/>
            <sz val="9"/>
            <color indexed="81"/>
            <rFont val="Tahoma"/>
            <family val="2"/>
          </rPr>
          <t>6. Cost Analysis</t>
        </r>
        <r>
          <rPr>
            <sz val="9"/>
            <rFont val="Tahoma"/>
            <family val="2"/>
          </rPr>
          <t xml:space="preserve">
  • Cost Components
  • Rate Components
</t>
        </r>
        <r>
          <rPr>
            <b/>
            <sz val="9"/>
            <color indexed="81"/>
            <rFont val="Tahoma"/>
            <family val="2"/>
          </rPr>
          <t>7. Extractions</t>
        </r>
        <r>
          <rPr>
            <sz val="9"/>
            <rFont val="Tahoma"/>
            <family val="2"/>
          </rPr>
          <t xml:space="preserve">
  • Commercial Quantities
  • Nominal Quantities
</t>
        </r>
        <r>
          <rPr>
            <b/>
            <sz val="9"/>
            <color indexed="81"/>
            <rFont val="Tahoma"/>
            <family val="2"/>
          </rPr>
          <t>8. BOQs &amp; MSs</t>
        </r>
        <r>
          <rPr>
            <sz val="9"/>
            <rFont val="Tahoma"/>
            <family val="2"/>
          </rPr>
          <t xml:space="preserve">
  • Non-Storey Buildings
  • Storey Buildings
   </t>
        </r>
        <r>
          <rPr>
            <sz val="8"/>
            <color indexed="81"/>
            <rFont val="Tahoma"/>
            <family val="2"/>
          </rPr>
          <t xml:space="preserve"> - 1-Storey
    - 2-Storey
    - 3-Storey
    - 4-Storey
    - 5-Storey
    - 6-Storey</t>
        </r>
        <r>
          <rPr>
            <sz val="9"/>
            <rFont val="Tahoma"/>
            <family val="2"/>
          </rPr>
          <t xml:space="preserve">
</t>
        </r>
        <r>
          <rPr>
            <b/>
            <sz val="9"/>
            <color indexed="81"/>
            <rFont val="Tahoma"/>
            <family val="2"/>
          </rPr>
          <t>9. Project Management</t>
        </r>
        <r>
          <rPr>
            <sz val="9"/>
            <rFont val="Tahoma"/>
            <family val="2"/>
          </rPr>
          <t xml:space="preserve">
  • Programme of works and Methods Statement
  • Project Budgets
  • Production Reports:
  • Reconciliations:
  • Valuations and IPCs
    </t>
        </r>
        <r>
          <rPr>
            <sz val="8"/>
            <color indexed="81"/>
            <rFont val="Tahoma"/>
            <family val="2"/>
          </rPr>
          <t>- IPC Type 1
    - IPC Type 2</t>
        </r>
        <r>
          <rPr>
            <sz val="9"/>
            <rFont val="Tahoma"/>
            <family val="2"/>
          </rPr>
          <t xml:space="preserve">
</t>
        </r>
        <r>
          <rPr>
            <b/>
            <sz val="9"/>
            <color indexed="81"/>
            <rFont val="Tahoma"/>
            <family val="2"/>
          </rPr>
          <t>10. Store</t>
        </r>
        <r>
          <rPr>
            <sz val="9"/>
            <rFont val="Tahoma"/>
            <family val="2"/>
          </rPr>
          <t xml:space="preserve">
  • Zone A
  • Zone B
  • Zone C
</t>
        </r>
      </text>
    </comment>
    <comment ref="Q3" authorId="1" shapeId="0" xr:uid="{2468B81E-8968-4DC5-ABF8-1507B3B0C827}">
      <text>
        <r>
          <rPr>
            <b/>
            <sz val="9"/>
            <color indexed="81"/>
            <rFont val="Tahoma"/>
            <family val="2"/>
          </rPr>
          <t>BOQs &amp; MSs:</t>
        </r>
        <r>
          <rPr>
            <sz val="9"/>
            <color indexed="81"/>
            <rFont val="Tahoma"/>
            <family val="2"/>
          </rPr>
          <t xml:space="preserve">
This component will help you to automatically prepare a complete Bills of Quantities - unpriced or priced with All-In, Material and Labour Rates and Materials Schedules for:
a. Non storey buildings (sliding windows or louvre blade window types);
b. Storey buildings (sliding windows or louvre blade window types).
All you need to do is to simply fill a designed Specifications Form that requires certain key specifications from your architectural and structural drawings for a particular building type and it generates automatic BOQs and different choices of Materials Schedules.
• The Specifications Forms will help you to prepares BOQs and MSs in less than 30 minutes.
• You can cost projects or prepare BOQs and MSs in all currencies around the world.
• You have the option to build all or part of P. &amp; O. of Contractors in rates of generated BOQs
• You have flexible options to adjust estimated cost of projects.
• You can make provisions for height works in rates for generated priced BOQs
• You have the options (edit views) to edit some descriptions and rates in any generated BOQ
• You also have blank/unpriced BOQs that can be printed for contractors to price or tender
• It gives you cost per floor area for every building type
• You can then printout your generated BOQs and MSs or convert them to PDF or other formats.
</t>
        </r>
      </text>
    </comment>
    <comment ref="V3" authorId="0" shapeId="0" xr:uid="{2C20A3E8-2743-449A-9017-5A55E99B4174}">
      <text>
        <r>
          <rPr>
            <sz val="9"/>
            <rFont val="Tahoma"/>
            <family val="2"/>
          </rPr>
          <t xml:space="preserve">This is where the Software is fed with genuine prices of materials from the market of your area of operation. Specifically, the prices must be the market prices of the locality of the project(s) to tender. The "Market Data" is paramount to the software just as the fuel tank of any vehicle and the data you fill in is very paramount as the fuel in a vehicle’s tank. The accuracy and the credibility of the software’s output in giving responsive tender rates, costs of work items, estimates from the BOQs &amp; MSs etc. are wholly dependents of the entered market data from the locations where you operate or intent to tender for projects. You can edit commercial "Unit Quantities" for materials.
</t>
        </r>
      </text>
    </comment>
    <comment ref="S12" authorId="2" shapeId="0" xr:uid="{4AA1D6FC-9BAB-46C5-8DF5-E14CCD52DBEC}">
      <text>
        <r>
          <rPr>
            <b/>
            <sz val="9"/>
            <color indexed="81"/>
            <rFont val="Tahoma"/>
            <family val="2"/>
          </rPr>
          <t>BaniEstimations Limited:</t>
        </r>
        <r>
          <rPr>
            <sz val="9"/>
            <color indexed="81"/>
            <rFont val="Tahoma"/>
            <family val="2"/>
          </rPr>
          <t xml:space="preserve">
This currency symbol must be that of the existing Market Prices inserted in column "F". You may have to manually re-insert it here using password "1" to stand for the existing Market Prices.</t>
        </r>
      </text>
    </comment>
  </commentList>
</comments>
</file>

<file path=xl/sharedStrings.xml><?xml version="1.0" encoding="utf-8"?>
<sst xmlns="http://schemas.openxmlformats.org/spreadsheetml/2006/main" count="6186" uniqueCount="2077">
  <si>
    <r>
      <rPr>
        <b/>
        <sz val="26"/>
        <color theme="0"/>
        <rFont val="Tw Cen MT"/>
        <family val="2"/>
      </rPr>
      <t>B</t>
    </r>
    <r>
      <rPr>
        <b/>
        <sz val="22"/>
        <color theme="0"/>
        <rFont val="Tw Cen MT"/>
        <family val="2"/>
      </rPr>
      <t>ANI</t>
    </r>
    <r>
      <rPr>
        <b/>
        <sz val="26"/>
        <color theme="0"/>
        <rFont val="Tw Cen MT"/>
        <family val="2"/>
      </rPr>
      <t>E</t>
    </r>
    <r>
      <rPr>
        <b/>
        <sz val="22"/>
        <color theme="0"/>
        <rFont val="Tw Cen MT"/>
        <family val="2"/>
      </rPr>
      <t>STIMATIONS</t>
    </r>
  </si>
  <si>
    <t>For finishing materials, shop with BuildCart:</t>
  </si>
  <si>
    <t>≡</t>
  </si>
  <si>
    <t>Website</t>
  </si>
  <si>
    <t>Facebook</t>
  </si>
  <si>
    <t>Twitter</t>
  </si>
  <si>
    <t>LinkedIn</t>
  </si>
  <si>
    <t>here</t>
  </si>
  <si>
    <t>MAIN MENU</t>
  </si>
  <si>
    <t>INTRODUCTION</t>
  </si>
  <si>
    <t>MARKET DATA</t>
  </si>
  <si>
    <t>ESTIMATIONS</t>
  </si>
  <si>
    <t>UNIT RATES</t>
  </si>
  <si>
    <t>COST ANALYSIS</t>
  </si>
  <si>
    <t>EXTRACTIONS</t>
  </si>
  <si>
    <t>BOQs</t>
  </si>
  <si>
    <t>PROJECT MANAGEMENT</t>
  </si>
  <si>
    <t>STORE</t>
  </si>
  <si>
    <t>info</t>
  </si>
  <si>
    <t>MATERIAL PRICES</t>
  </si>
  <si>
    <t>LABOUR CHARGES</t>
  </si>
  <si>
    <t>PLANT-HIRING RATES</t>
  </si>
  <si>
    <t>Check for price updtaes here!</t>
  </si>
  <si>
    <t>UPDATE 1</t>
  </si>
  <si>
    <t>UPDATE 2</t>
  </si>
  <si>
    <t>M</t>
  </si>
  <si>
    <t>BASIC PRICE LIST OF MATERIALS</t>
  </si>
  <si>
    <t>RECOMMENDATION(S)</t>
  </si>
  <si>
    <t>CODE</t>
  </si>
  <si>
    <t>DESCRIPTION</t>
  </si>
  <si>
    <t>UNIT QTY</t>
  </si>
  <si>
    <t>UNIT</t>
  </si>
  <si>
    <t>PREVIOUS BASIC PRICE</t>
  </si>
  <si>
    <t>CHANGE</t>
  </si>
  <si>
    <t>CURRENT BASIC PRICE</t>
  </si>
  <si>
    <t>UNIT PRICE</t>
  </si>
  <si>
    <t>DELIVERY</t>
  </si>
  <si>
    <t>MATERIAL PRICE</t>
  </si>
  <si>
    <t>DATE</t>
  </si>
  <si>
    <t>STATUS</t>
  </si>
  <si>
    <t>MARKET SOURCE</t>
  </si>
  <si>
    <t>SPECIFICATIONS</t>
  </si>
  <si>
    <t>Keep updating these materials with prices from your location or region or click UPDATE to get updated with our national average price list for this software to produce rates and estimates responsively.</t>
  </si>
  <si>
    <t>TO SITE</t>
  </si>
  <si>
    <t>M.0.0</t>
  </si>
  <si>
    <t>MATERIALS</t>
  </si>
  <si>
    <t>Insert Market Prices Here</t>
  </si>
  <si>
    <t>VALUE</t>
  </si>
  <si>
    <t>%</t>
  </si>
  <si>
    <t>ADD LEVIES &amp; VAT (%)</t>
  </si>
  <si>
    <t>Inc. loading &amp; Offloading</t>
  </si>
  <si>
    <t>Including Delivery To Site</t>
  </si>
  <si>
    <t>Adjust Last Date Edited.</t>
  </si>
  <si>
    <t>Click to check or</t>
  </si>
  <si>
    <t>Supplier Name, location and contact details here</t>
  </si>
  <si>
    <t>Detail out key specifications if any, that forms the basis of pricing</t>
  </si>
  <si>
    <t>Supplier Name</t>
  </si>
  <si>
    <t>Location</t>
  </si>
  <si>
    <t>Contact</t>
  </si>
  <si>
    <t>M.1.0</t>
  </si>
  <si>
    <t>CEMENTS:</t>
  </si>
  <si>
    <t>mm/dd/yyyy</t>
  </si>
  <si>
    <t>buy online</t>
  </si>
  <si>
    <t>CONVERT MATERIAL PRICES</t>
  </si>
  <si>
    <t>M.1.1</t>
  </si>
  <si>
    <t>Cement - 32.5R</t>
  </si>
  <si>
    <t>bag/50kg</t>
  </si>
  <si>
    <t>online</t>
  </si>
  <si>
    <t xml:space="preserve">NY Construction Mall, </t>
  </si>
  <si>
    <t>Adenta-Aburi Highway, Oyarifa, Accra</t>
  </si>
  <si>
    <t>0553399318 / 0559731844</t>
  </si>
  <si>
    <t>FROM</t>
  </si>
  <si>
    <t>TO</t>
  </si>
  <si>
    <t>M.1.2</t>
  </si>
  <si>
    <t>Cement - 42.5R</t>
  </si>
  <si>
    <t>M.1.3</t>
  </si>
  <si>
    <t>Cement - 52.5R</t>
  </si>
  <si>
    <t>This converts the already entered prices to the prices of the chosen currency using the exchange rate without having to enter new prices or loose the old prices.</t>
  </si>
  <si>
    <t>M.1.4</t>
  </si>
  <si>
    <t>White Cement</t>
  </si>
  <si>
    <t>offline</t>
  </si>
  <si>
    <t>KIMO Gh</t>
  </si>
  <si>
    <t>Spintex - Accra</t>
  </si>
  <si>
    <t>0244334950 / 0244030411</t>
  </si>
  <si>
    <t>M.2.0</t>
  </si>
  <si>
    <t>AGGREGATES:</t>
  </si>
  <si>
    <t>M.2.1</t>
  </si>
  <si>
    <t>40 - 600mm Boulders</t>
  </si>
  <si>
    <r>
      <t>m</t>
    </r>
    <r>
      <rPr>
        <vertAlign val="superscript"/>
        <sz val="10"/>
        <rFont val="Bahnschrift SemiLight Condensed"/>
        <family val="2"/>
      </rPr>
      <t>3</t>
    </r>
  </si>
  <si>
    <t>Atlantic Quarry &amp; Concrete Limited</t>
  </si>
  <si>
    <t>Accra - North,</t>
  </si>
  <si>
    <t xml:space="preserve"> 0244 143 637 / 0244 896 084</t>
  </si>
  <si>
    <t xml:space="preserve"> </t>
  </si>
  <si>
    <t>M.2.2</t>
  </si>
  <si>
    <t>38/40mm Coarse Aggregate</t>
  </si>
  <si>
    <t>M.2.3</t>
  </si>
  <si>
    <t>19/20mm Coarse Aggregate</t>
  </si>
  <si>
    <t>M.2.4</t>
  </si>
  <si>
    <t>16mm Coarse Aggregate</t>
  </si>
  <si>
    <t>M.2.5</t>
  </si>
  <si>
    <t>6 - 10mm Coarse Aggregate</t>
  </si>
  <si>
    <t>M.2.6</t>
  </si>
  <si>
    <t>Hand-Broken Aggregate 10 - 40mm</t>
  </si>
  <si>
    <t>Atlantic Quarry &amp; Concrete Ltd</t>
  </si>
  <si>
    <t>Accra - North</t>
  </si>
  <si>
    <t>0244 143 637 / 0244 896 084</t>
  </si>
  <si>
    <t>M.2.7</t>
  </si>
  <si>
    <t>Course (Rough) Sand</t>
  </si>
  <si>
    <t>Josphyll Sand and Stone</t>
  </si>
  <si>
    <t>Ofankor Barrier-Accra</t>
  </si>
  <si>
    <t>0244205373'/0244504280/0242323073</t>
  </si>
  <si>
    <t>M.2.8</t>
  </si>
  <si>
    <t>Fine (Smooth) Sand</t>
  </si>
  <si>
    <t>M.2.9</t>
  </si>
  <si>
    <t>Quarry dust</t>
  </si>
  <si>
    <t>M.2.10</t>
  </si>
  <si>
    <t>Laterite</t>
  </si>
  <si>
    <t>Accra</t>
  </si>
  <si>
    <t>M.2.11</t>
  </si>
  <si>
    <t>Gravel</t>
  </si>
  <si>
    <t>M.2.12</t>
  </si>
  <si>
    <t>Black Soil</t>
  </si>
  <si>
    <t>M.2.13</t>
  </si>
  <si>
    <t>Sea Pebbles</t>
  </si>
  <si>
    <t>M.3.0.0</t>
  </si>
  <si>
    <t>REINFORCEMENT:</t>
  </si>
  <si>
    <t>M.3.1.0</t>
  </si>
  <si>
    <t>MILD STEEL RODS</t>
  </si>
  <si>
    <t>m</t>
  </si>
  <si>
    <t>M.3.1.1</t>
  </si>
  <si>
    <t>Reinforcement Rods - 6mm diameter Mild Steel bar</t>
  </si>
  <si>
    <t>pcs/tonnes</t>
  </si>
  <si>
    <t>Star Steels Limited</t>
  </si>
  <si>
    <t>Miotso-Prampram, Accra</t>
  </si>
  <si>
    <t>0541885325 / 0202055255</t>
  </si>
  <si>
    <t>M.3.1.2</t>
  </si>
  <si>
    <t>Reinforcement Rods - 8mm diameter Mild Steel bar</t>
  </si>
  <si>
    <t>M.3.1.3</t>
  </si>
  <si>
    <t>Reinforcement Rods - 10mm diameter Mild Steel bar</t>
  </si>
  <si>
    <t>M.3.1.4</t>
  </si>
  <si>
    <t>Reinforcement Rods - 11mm diameter Mild Steel bar</t>
  </si>
  <si>
    <t>M.3.1.5</t>
  </si>
  <si>
    <t>Reinforcement Rods - 12mm diameter Mild Steel bar</t>
  </si>
  <si>
    <t>M.3.1.6</t>
  </si>
  <si>
    <t>Reinforcement Rods - 14mm diameter Mild Steel bar</t>
  </si>
  <si>
    <t>M.3.1.7</t>
  </si>
  <si>
    <t>Reinforcement Rods - 16mm diameter Mild Steel bar</t>
  </si>
  <si>
    <t>M.3.1.8</t>
  </si>
  <si>
    <t>Reinforcement Rods - 20mm diameter Mild Steel bar</t>
  </si>
  <si>
    <t>M.3.1.9</t>
  </si>
  <si>
    <t>Reinforcement Rods - 25mm diameter Mild Steel bar</t>
  </si>
  <si>
    <t>M.3.1.10</t>
  </si>
  <si>
    <t>Reinforcement Rods - 32mm diameter Mild Steel bar</t>
  </si>
  <si>
    <t>M.3.2.0</t>
  </si>
  <si>
    <t>HIGH TENSILE STEEL RODS</t>
  </si>
  <si>
    <t>M.3.2.1</t>
  </si>
  <si>
    <t>Reinforcement Rods - 8mm dia. High Tensile Steel bar</t>
  </si>
  <si>
    <t>M.3.2.2</t>
  </si>
  <si>
    <t>Reinforcement Rods - 10mm dia. High Tensile Steel bar</t>
  </si>
  <si>
    <t>M.3.2.3</t>
  </si>
  <si>
    <t>Reinforcement Rods - 12mm dia. High Tensile Steel bar</t>
  </si>
  <si>
    <t>M.3.2.4</t>
  </si>
  <si>
    <t>Reinforcement Rods - 14mm dia. High Tensile Steel bar</t>
  </si>
  <si>
    <t>M.3.2.5</t>
  </si>
  <si>
    <t>Reinforcement Rods - 16mm dia. High Tensile Steel bar</t>
  </si>
  <si>
    <t>M.3.2.6</t>
  </si>
  <si>
    <t>Reinforcement Rods - 18mm dia. High Tensile Steel bar</t>
  </si>
  <si>
    <t>M.3.2.7</t>
  </si>
  <si>
    <t>Reinforcement Rods - 20mm dia. High Tensile Steel bar</t>
  </si>
  <si>
    <t>M.3.2.8</t>
  </si>
  <si>
    <t>Reinforcement Rods - 25mm dia. High Tensile Steel bar</t>
  </si>
  <si>
    <t>M.3.2.9</t>
  </si>
  <si>
    <t>Reinforcement Rods - 32mm dia. High Tensile Steel bar</t>
  </si>
  <si>
    <t>M.3.3.0</t>
  </si>
  <si>
    <t>B.R.C. MESH &amp; BINDING WIRE</t>
  </si>
  <si>
    <t>M.3.3.1</t>
  </si>
  <si>
    <t>BRC Mesh/Reinforcement fabric; Ref: A98, 1.54kg/m2; 5mm diameter</t>
  </si>
  <si>
    <r>
      <t>m</t>
    </r>
    <r>
      <rPr>
        <vertAlign val="superscript"/>
        <sz val="10"/>
        <rFont val="Bahnschrift SemiLight Condensed"/>
        <family val="2"/>
      </rPr>
      <t>2</t>
    </r>
    <r>
      <rPr>
        <sz val="10"/>
        <rFont val="Bahnschrift SemiLight Condensed"/>
        <family val="2"/>
      </rPr>
      <t>/sheet</t>
    </r>
  </si>
  <si>
    <t>Ferro Fabrik Limited</t>
  </si>
  <si>
    <t>Opposite Tema Oil Refinery, Accra</t>
  </si>
  <si>
    <t>0204042000/0266855863</t>
  </si>
  <si>
    <t>M.3.3.2</t>
  </si>
  <si>
    <t>BRC Mesh/Reinforcement fabric; Ref: A142, 2.22kg/m2; 6mm diameter</t>
  </si>
  <si>
    <t>M.3.3.3</t>
  </si>
  <si>
    <t>BRC Mesh/Reinforcement fabric; Ref: A193, 3.02kg/m2; 7mm diameter</t>
  </si>
  <si>
    <t>M.3.3.4</t>
  </si>
  <si>
    <t>BRC Mesh/Reinforcement fabric; Ref: A252, 3.95kg/m2; 8mm diameter</t>
  </si>
  <si>
    <t>M.3.3.5</t>
  </si>
  <si>
    <t>BRC Mesh/Reinforcement fabric; Ref: A318, 4.99kg/m2; 9mm diameter</t>
  </si>
  <si>
    <t>M.3.3.6</t>
  </si>
  <si>
    <t>BRC Mesh/Reinforcement fabric; Ref: A393, 6.16kg/m2; 10mm diameter</t>
  </si>
  <si>
    <t>M.3.3.7</t>
  </si>
  <si>
    <t>BRC Mesh/Reinforcement fabric; Ref: A475, 7.46kg/m2; 11mm diameter</t>
  </si>
  <si>
    <t>M.3.3.8</t>
  </si>
  <si>
    <t>BRC Mesh/Reinforcement fabric; Ref: A565, 8.88kg/m2; 12mm diameter</t>
  </si>
  <si>
    <t>M.3.3.9</t>
  </si>
  <si>
    <t>BRC Mesh/Reinforcement fabric; Ref: A664, 10.42kg/m2; 13mm diameter</t>
  </si>
  <si>
    <t>M.3.3.10</t>
  </si>
  <si>
    <t>Binding Wire</t>
  </si>
  <si>
    <t>8.78kg/roll</t>
  </si>
  <si>
    <t>kg</t>
  </si>
  <si>
    <t>M.4.0</t>
  </si>
  <si>
    <t>BLOCKS &amp; EARTH BRICKS</t>
  </si>
  <si>
    <t>M.4.1</t>
  </si>
  <si>
    <t>100mm Solid Sandcrete Block</t>
  </si>
  <si>
    <t>nr</t>
  </si>
  <si>
    <t>Berock Concrete Products Limited</t>
  </si>
  <si>
    <t>0244335016/0501256071/0302814301</t>
  </si>
  <si>
    <t>M.4.2</t>
  </si>
  <si>
    <t>100mm Hollow Sandcrete Block</t>
  </si>
  <si>
    <t>0244335016/0501256071/0302814302</t>
  </si>
  <si>
    <t>M.4.3</t>
  </si>
  <si>
    <t>125mm Solid Sandcrete Block</t>
  </si>
  <si>
    <t>0244335016/0501256071/0302814303</t>
  </si>
  <si>
    <t>M.4.4</t>
  </si>
  <si>
    <t>125mm Hollow Sandcrete Block</t>
  </si>
  <si>
    <t>0244335016/0501256071/0302814304</t>
  </si>
  <si>
    <t>M.4.5</t>
  </si>
  <si>
    <t>150mm Solid Sandcrete Block</t>
  </si>
  <si>
    <t>0244335016/0501256071/0302814305</t>
  </si>
  <si>
    <t>M.4.6</t>
  </si>
  <si>
    <t>150mm Hollow Sandcrete Block</t>
  </si>
  <si>
    <t>0244335016/0501256071/0302814306</t>
  </si>
  <si>
    <t>M.4.7</t>
  </si>
  <si>
    <t>200mm Solid Sandcrete Block</t>
  </si>
  <si>
    <t>0244335016/0501256071/0302814307</t>
  </si>
  <si>
    <t>M.4.8</t>
  </si>
  <si>
    <t>200mm Hollow Sandcrete Block</t>
  </si>
  <si>
    <t>0244335016/0501256071/0302814308</t>
  </si>
  <si>
    <t>M.4.9</t>
  </si>
  <si>
    <t>225mm Solid Sandcrete Block</t>
  </si>
  <si>
    <t>0244335016/0501256071/0302814309</t>
  </si>
  <si>
    <t>M.4.10</t>
  </si>
  <si>
    <t>225mm Hollow Sandcrete Block</t>
  </si>
  <si>
    <t>0244335016/0501256071/0302814310</t>
  </si>
  <si>
    <t>M.4.11</t>
  </si>
  <si>
    <t>75mm design block (200mm x 450mm)</t>
  </si>
  <si>
    <t>0244335016/0501256071/0302814311</t>
  </si>
  <si>
    <t>M.4.12</t>
  </si>
  <si>
    <t>100mm Solid Concrete/Quarry Dust Block</t>
  </si>
  <si>
    <t>0244335016/0501256071/0302814312</t>
  </si>
  <si>
    <t>M.4.13</t>
  </si>
  <si>
    <t>100mm Hollow Concrete/Quarry Dust Block</t>
  </si>
  <si>
    <t>M.4.14</t>
  </si>
  <si>
    <t>125mm Solid Concrete/Quarry Dust Block</t>
  </si>
  <si>
    <t>M.4.15</t>
  </si>
  <si>
    <t>125mm Hollow Concrete/Quarry Dust Block</t>
  </si>
  <si>
    <t>M.4.16</t>
  </si>
  <si>
    <t>150mm Solid Concrete/Quarry Dust Block</t>
  </si>
  <si>
    <t>M.4.17</t>
  </si>
  <si>
    <t>150mm Hollow Condcrete/Quarry Dust Block</t>
  </si>
  <si>
    <t>M.4.18</t>
  </si>
  <si>
    <t>200mm Solid Concrete/Quarry Dust Block</t>
  </si>
  <si>
    <t>M.4.19</t>
  </si>
  <si>
    <t>200mm Hollow Concrete/Quarry Dust Block</t>
  </si>
  <si>
    <t>M.4.20</t>
  </si>
  <si>
    <t>225mm Solid Concrete/Quarry Dust Block</t>
  </si>
  <si>
    <t>M.4.21</t>
  </si>
  <si>
    <t>225mm Hollow Concrete/Quarry Dust Block</t>
  </si>
  <si>
    <t>M.4.22</t>
  </si>
  <si>
    <t>450 x 450 x 150mm Concrete Blocks</t>
  </si>
  <si>
    <t>M.4.23</t>
  </si>
  <si>
    <t>220mm thick x 90mm x 230mm hydraform Bricks</t>
  </si>
  <si>
    <t>Engineering Structures Limited</t>
  </si>
  <si>
    <t>Kokrobite, Accra</t>
  </si>
  <si>
    <t>0276202069/0558033930/0500546565</t>
  </si>
  <si>
    <t>M.4.24</t>
  </si>
  <si>
    <t>150mm thick 90mm x 300mm Interlocking compressed earth bricks</t>
  </si>
  <si>
    <t>M.4.25</t>
  </si>
  <si>
    <t>113mm thick 75mm x 225mm bricks</t>
  </si>
  <si>
    <t>BricknBuild Limited</t>
  </si>
  <si>
    <t>Ekumfi, Central Region</t>
  </si>
  <si>
    <t xml:space="preserve">0245393809 / </t>
  </si>
  <si>
    <t>M.4.26</t>
  </si>
  <si>
    <t>100mm thick 65mm x 180mm bricks</t>
  </si>
  <si>
    <t>M.4.27</t>
  </si>
  <si>
    <t>113mm thick 175mm x 225mm bricks</t>
  </si>
  <si>
    <t>M.4.28</t>
  </si>
  <si>
    <t>BrickMates Limited</t>
  </si>
  <si>
    <t>Ejisu, Kumasi</t>
  </si>
  <si>
    <t>0534218102 / 0243705228</t>
  </si>
  <si>
    <t>M.4.29</t>
  </si>
  <si>
    <t>230 x 22 x 72mm facing brick slice or terra-cotta for external cladding</t>
  </si>
  <si>
    <t>M.4.30</t>
  </si>
  <si>
    <t>200 x 200 x 40mm facing brick or terra-cotta floor tile</t>
  </si>
  <si>
    <t>M.4.31</t>
  </si>
  <si>
    <t>Cavity Wall Ties</t>
  </si>
  <si>
    <t>pcs/box</t>
  </si>
  <si>
    <t>Palace Home Décor</t>
  </si>
  <si>
    <t xml:space="preserve"> 0505 098939 / 0245 053522</t>
  </si>
  <si>
    <t>M.4.32</t>
  </si>
  <si>
    <t>Shear / Debonding Ties</t>
  </si>
  <si>
    <t>M.4.33</t>
  </si>
  <si>
    <t>50mm Cavity Closers</t>
  </si>
  <si>
    <t>m/pc</t>
  </si>
  <si>
    <t>M.4.34</t>
  </si>
  <si>
    <t>50mm thick Cavity Insulation Board</t>
  </si>
  <si>
    <r>
      <t>m</t>
    </r>
    <r>
      <rPr>
        <vertAlign val="superscript"/>
        <sz val="10"/>
        <rFont val="Bahnschrift SemiLight Condensed"/>
        <family val="2"/>
      </rPr>
      <t>2</t>
    </r>
    <r>
      <rPr>
        <sz val="10"/>
        <rFont val="Bahnschrift SemiLight Condensed"/>
        <family val="2"/>
      </rPr>
      <t>/pc</t>
    </r>
  </si>
  <si>
    <t>Warehouse Ghana Limited</t>
  </si>
  <si>
    <t xml:space="preserve">0245152082 / </t>
  </si>
  <si>
    <t>M.5.0</t>
  </si>
  <si>
    <t>CONCRETE PRODUCTS</t>
  </si>
  <si>
    <t>M.5.1</t>
  </si>
  <si>
    <t>200x100x80mm thick [50MPa] rectangular Paving blocks</t>
  </si>
  <si>
    <t>M.5.2</t>
  </si>
  <si>
    <t>200x100x80mm thick [40MPa] rectangular Paving blocks</t>
  </si>
  <si>
    <t>M.5.3</t>
  </si>
  <si>
    <t>200x100x80mm thick [30MPa] rectangular Paving blocks</t>
  </si>
  <si>
    <t>M.5.4</t>
  </si>
  <si>
    <t>200x100x80mm thick [20MPa] rectangular Paving blocks</t>
  </si>
  <si>
    <t>M.5.5</t>
  </si>
  <si>
    <t>200x100x60mm thick [30MPa] rectangular Paving blocks</t>
  </si>
  <si>
    <t>M.5.6</t>
  </si>
  <si>
    <t>200x100x60mm thick [20MPa] rectangular Paving blocks</t>
  </si>
  <si>
    <t>M.5.7</t>
  </si>
  <si>
    <t>100/80mm thick [50MPa] regular hexagonal Paving blocks</t>
  </si>
  <si>
    <t>M.5.8</t>
  </si>
  <si>
    <t>100/80mm thick [30MPa] regular hexagonal Paving blocks</t>
  </si>
  <si>
    <t>M.5.9</t>
  </si>
  <si>
    <t>100/80mm thick [20MPa] regular hexagonal Paving blocks</t>
  </si>
  <si>
    <t>M.5.10</t>
  </si>
  <si>
    <t>100/80mm thick "I" [50MPa] rectangular Paving blocks</t>
  </si>
  <si>
    <t>M.5.11</t>
  </si>
  <si>
    <t>Ansnet Ghana Limited</t>
  </si>
  <si>
    <t>Gbawe-Mallam, Accra</t>
  </si>
  <si>
    <t>0243752466/0208979977/0208130223</t>
  </si>
  <si>
    <t>M.5.12</t>
  </si>
  <si>
    <t>M.5.13</t>
  </si>
  <si>
    <t>M.5.14</t>
  </si>
  <si>
    <t>M.5.15</t>
  </si>
  <si>
    <t>M.5.16</t>
  </si>
  <si>
    <t>M.5.17</t>
  </si>
  <si>
    <t>Pre-cast Concrete Column Cap</t>
  </si>
  <si>
    <t>M.5.18</t>
  </si>
  <si>
    <t>Pre-cast Concrete Kerbs (50 x 150 x 900mm)</t>
  </si>
  <si>
    <t>M.5.19</t>
  </si>
  <si>
    <t>Pre-cast Concrete Kerbs (50 x 225 x 900mm)</t>
  </si>
  <si>
    <t>M.5.20</t>
  </si>
  <si>
    <t>Pre-cast Concrete Kerbs (75 x 225 x 900mm)</t>
  </si>
  <si>
    <t>M.5.21</t>
  </si>
  <si>
    <t>Pre-cast Concrete Kerbs (100 x 225 x 900mm)</t>
  </si>
  <si>
    <t>M.5.22</t>
  </si>
  <si>
    <t>Pre-cast Concrete Kerbs (100 x 250 x 900mm)</t>
  </si>
  <si>
    <t>M.5.23</t>
  </si>
  <si>
    <t>Pre-cast Concrete Kerbs (125 x 250 x 900mm)</t>
  </si>
  <si>
    <t>M.5.24</t>
  </si>
  <si>
    <t>Pre-cast Concrete Kerbs (100 x 300 x 900mm)</t>
  </si>
  <si>
    <t>M.5.25</t>
  </si>
  <si>
    <t>Pre-cast Concrete Kerbs (150 x 300 x 900mm)</t>
  </si>
  <si>
    <t>M.5.26</t>
  </si>
  <si>
    <t>Pre-cast Concrete Kerbs (150 x 350 x 900mm)</t>
  </si>
  <si>
    <t>M.5.27</t>
  </si>
  <si>
    <t>300mm diameter precast concrete pipe (2.5/3m Long)</t>
  </si>
  <si>
    <t>M.5.28</t>
  </si>
  <si>
    <t>450mm diameter precast concrete pipe (1m Long)</t>
  </si>
  <si>
    <t>M.5.29</t>
  </si>
  <si>
    <t>450mm diameter precast concrete pipe (2.5/3m Long)</t>
  </si>
  <si>
    <t>M.5.30</t>
  </si>
  <si>
    <t>600mm diameter precast concrete pipe (1m Long)</t>
  </si>
  <si>
    <t>M.5.31</t>
  </si>
  <si>
    <t>600mm diameter precast concrete pipe (2.5/3m Long)</t>
  </si>
  <si>
    <t>M.5.32</t>
  </si>
  <si>
    <t>900mm diameter precast concrete pipe (1m Long)</t>
  </si>
  <si>
    <t>M.5.33</t>
  </si>
  <si>
    <t>900mm diameter precast concrete pipe (2.5/3m Long)</t>
  </si>
  <si>
    <t>M.5.34</t>
  </si>
  <si>
    <t>1000mm diameter precast concrete pipe (1m Long)</t>
  </si>
  <si>
    <t>M.5.35</t>
  </si>
  <si>
    <t>1000mm diameter precast concrete pipe (2.5/3m Long)</t>
  </si>
  <si>
    <t>M.5.36</t>
  </si>
  <si>
    <t>1200mm diameter precast concrete pipe (1m Long)</t>
  </si>
  <si>
    <t>M.5.37</t>
  </si>
  <si>
    <t>1200mm diameter precast concrete pipe (2.5/3m Long)</t>
  </si>
  <si>
    <t>M.5.38</t>
  </si>
  <si>
    <t>1500mm diameter precast concrete pipe</t>
  </si>
  <si>
    <t>M.5.39</t>
  </si>
  <si>
    <t>1800mm diameter precast concrete pipe</t>
  </si>
  <si>
    <t>M.6.0</t>
  </si>
  <si>
    <t>TIMBER:</t>
  </si>
  <si>
    <t>M.6.1</t>
  </si>
  <si>
    <t>100 x 150mm (4"x 6") hardwood</t>
  </si>
  <si>
    <t>Hambra General Merchant</t>
  </si>
  <si>
    <t>Timber Market, Accra</t>
  </si>
  <si>
    <t>0549201440/0573160630/0244584384/0205819079/0242154111</t>
  </si>
  <si>
    <t>M.6.2</t>
  </si>
  <si>
    <t>100 x 100mm (4"x 4") hardwood</t>
  </si>
  <si>
    <t>M.6.3</t>
  </si>
  <si>
    <t>75 x 150mm (3"x 6") hardwood</t>
  </si>
  <si>
    <t>M.6.4</t>
  </si>
  <si>
    <t>75 x 100mm (3"x 4") hardwood</t>
  </si>
  <si>
    <t>M.6.5</t>
  </si>
  <si>
    <t>50 x 150mm (2"x 6") hardwood</t>
  </si>
  <si>
    <t>M.6.6</t>
  </si>
  <si>
    <t>50 x 100mm (2"x 4") hardwood</t>
  </si>
  <si>
    <t>M.6.7</t>
  </si>
  <si>
    <r>
      <t xml:space="preserve">50 x 100mm (2"x 4") </t>
    </r>
    <r>
      <rPr>
        <b/>
        <u/>
        <sz val="10"/>
        <rFont val="Bahnschrift SemiLight Condensed"/>
        <family val="2"/>
      </rPr>
      <t>Softwood</t>
    </r>
  </si>
  <si>
    <t>M.6.8</t>
  </si>
  <si>
    <t>50 x 75mm (2"x 3") hardwood</t>
  </si>
  <si>
    <t>M.6.9</t>
  </si>
  <si>
    <t>50 x 50mm (2"x 2") hardwood</t>
  </si>
  <si>
    <t>M.6.10</t>
  </si>
  <si>
    <t>100 x 150mm (4"x 6") Preservative treated hardwood</t>
  </si>
  <si>
    <t>M.6.11</t>
  </si>
  <si>
    <t>100 x 100mm (4"x 4") Preservative treated hardwood</t>
  </si>
  <si>
    <t>M.6.12</t>
  </si>
  <si>
    <t>75 x 150mm (3"x 6") Preservative treated hardwood</t>
  </si>
  <si>
    <t>M.6.13</t>
  </si>
  <si>
    <t>75 x 100mm (3"x 4") Preservative treated hardwood</t>
  </si>
  <si>
    <t>M.6.14</t>
  </si>
  <si>
    <t>50 x 150mm (2"x 6") Preservative treated hardwood</t>
  </si>
  <si>
    <t>M.6.15</t>
  </si>
  <si>
    <t>50 x 100mm (2"x 4") Preservative treated  hardwood</t>
  </si>
  <si>
    <t>M.6.16</t>
  </si>
  <si>
    <t>50 x 75mm (2"x 3") Preservative treated hardwood</t>
  </si>
  <si>
    <t>M.6.17</t>
  </si>
  <si>
    <t>50 x 50mm (2"x 2") Preservative treated hardwood</t>
  </si>
  <si>
    <t>M.6.18</t>
  </si>
  <si>
    <t>25 x 300 (1"x 12") Wawa board</t>
  </si>
  <si>
    <t>M.6.19</t>
  </si>
  <si>
    <r>
      <t>10mm (</t>
    </r>
    <r>
      <rPr>
        <vertAlign val="superscript"/>
        <sz val="10"/>
        <rFont val="Bahnschrift SemiLight Condensed"/>
        <family val="2"/>
      </rPr>
      <t>3</t>
    </r>
    <r>
      <rPr>
        <sz val="10"/>
        <rFont val="Bahnschrift SemiLight Condensed"/>
        <family val="2"/>
      </rPr>
      <t>/</t>
    </r>
    <r>
      <rPr>
        <vertAlign val="subscript"/>
        <sz val="10"/>
        <rFont val="Bahnschrift SemiLight Condensed"/>
        <family val="2"/>
      </rPr>
      <t>8</t>
    </r>
    <r>
      <rPr>
        <sz val="10"/>
        <rFont val="Bahnschrift SemiLight Condensed"/>
        <family val="2"/>
      </rPr>
      <t>") Film Plywood</t>
    </r>
  </si>
  <si>
    <t>M.6.20</t>
  </si>
  <si>
    <r>
      <t>12mm (</t>
    </r>
    <r>
      <rPr>
        <vertAlign val="superscript"/>
        <sz val="10"/>
        <rFont val="Bahnschrift SemiLight Condensed"/>
        <family val="2"/>
      </rPr>
      <t>1</t>
    </r>
    <r>
      <rPr>
        <sz val="10"/>
        <rFont val="Bahnschrift SemiLight Condensed"/>
        <family val="2"/>
      </rPr>
      <t>/</t>
    </r>
    <r>
      <rPr>
        <vertAlign val="subscript"/>
        <sz val="10"/>
        <rFont val="Bahnschrift SemiLight Condensed"/>
        <family val="2"/>
      </rPr>
      <t>2</t>
    </r>
    <r>
      <rPr>
        <sz val="10"/>
        <rFont val="Bahnschrift SemiLight Condensed"/>
        <family val="2"/>
      </rPr>
      <t>") plywood</t>
    </r>
  </si>
  <si>
    <t>M.6.21</t>
  </si>
  <si>
    <r>
      <t>10mm (</t>
    </r>
    <r>
      <rPr>
        <vertAlign val="superscript"/>
        <sz val="10"/>
        <rFont val="Bahnschrift SemiLight Condensed"/>
        <family val="2"/>
      </rPr>
      <t>3</t>
    </r>
    <r>
      <rPr>
        <sz val="10"/>
        <rFont val="Bahnschrift SemiLight Condensed"/>
        <family val="2"/>
      </rPr>
      <t>/</t>
    </r>
    <r>
      <rPr>
        <vertAlign val="subscript"/>
        <sz val="10"/>
        <rFont val="Bahnschrift SemiLight Condensed"/>
        <family val="2"/>
      </rPr>
      <t>8</t>
    </r>
    <r>
      <rPr>
        <sz val="10"/>
        <rFont val="Bahnschrift SemiLight Condensed"/>
        <family val="2"/>
      </rPr>
      <t>") plywood</t>
    </r>
  </si>
  <si>
    <t>M.6.22</t>
  </si>
  <si>
    <r>
      <t>6mm (</t>
    </r>
    <r>
      <rPr>
        <vertAlign val="superscript"/>
        <sz val="10"/>
        <rFont val="Bahnschrift SemiLight Condensed"/>
        <family val="2"/>
      </rPr>
      <t>1</t>
    </r>
    <r>
      <rPr>
        <sz val="10"/>
        <rFont val="Bahnschrift SemiLight Condensed"/>
        <family val="2"/>
      </rPr>
      <t>/</t>
    </r>
    <r>
      <rPr>
        <vertAlign val="subscript"/>
        <sz val="10"/>
        <rFont val="Bahnschrift SemiLight Condensed"/>
        <family val="2"/>
      </rPr>
      <t>4</t>
    </r>
    <r>
      <rPr>
        <sz val="10"/>
        <rFont val="Bahnschrift SemiLight Condensed"/>
        <family val="2"/>
      </rPr>
      <t>") plywood</t>
    </r>
  </si>
  <si>
    <t>M.6.23</t>
  </si>
  <si>
    <t>25mm x 250mm (1"x 10") wrought hardwood fascia/barge board</t>
  </si>
  <si>
    <t>M.6.24</t>
  </si>
  <si>
    <r>
      <t>18mm x 100mm (</t>
    </r>
    <r>
      <rPr>
        <vertAlign val="superscript"/>
        <sz val="10"/>
        <rFont val="Bahnschrift SemiLight Condensed"/>
        <family val="2"/>
      </rPr>
      <t>3</t>
    </r>
    <r>
      <rPr>
        <sz val="10"/>
        <rFont val="Bahnschrift SemiLight Condensed"/>
        <family val="2"/>
      </rPr>
      <t>/</t>
    </r>
    <r>
      <rPr>
        <vertAlign val="subscript"/>
        <sz val="10"/>
        <rFont val="Bahnschrift SemiLight Condensed"/>
        <family val="2"/>
      </rPr>
      <t>4</t>
    </r>
    <r>
      <rPr>
        <sz val="10"/>
        <rFont val="Bahnschrift SemiLight Condensed"/>
        <family val="2"/>
      </rPr>
      <t>"x 4") red hardwood skirting/cornice</t>
    </r>
  </si>
  <si>
    <t>M.6.25</t>
  </si>
  <si>
    <r>
      <t>36mm x 100mm (1</t>
    </r>
    <r>
      <rPr>
        <vertAlign val="superscript"/>
        <sz val="10"/>
        <rFont val="Bahnschrift SemiLight Condensed"/>
        <family val="2"/>
      </rPr>
      <t>1</t>
    </r>
    <r>
      <rPr>
        <sz val="10"/>
        <rFont val="Bahnschrift SemiLight Condensed"/>
        <family val="2"/>
      </rPr>
      <t>/2"x 4") red hardwood skirting/cornice</t>
    </r>
  </si>
  <si>
    <t>M.6.26</t>
  </si>
  <si>
    <r>
      <t>13mm x 36mm (</t>
    </r>
    <r>
      <rPr>
        <vertAlign val="superscript"/>
        <sz val="10"/>
        <rFont val="Bahnschrift SemiLight Condensed"/>
        <family val="2"/>
      </rPr>
      <t>1</t>
    </r>
    <r>
      <rPr>
        <sz val="10"/>
        <rFont val="Bahnschrift SemiLight Condensed"/>
        <family val="2"/>
      </rPr>
      <t>/</t>
    </r>
    <r>
      <rPr>
        <vertAlign val="subscript"/>
        <sz val="10"/>
        <rFont val="Bahnschrift SemiLight Condensed"/>
        <family val="2"/>
      </rPr>
      <t>2</t>
    </r>
    <r>
      <rPr>
        <sz val="10"/>
        <rFont val="Bahnschrift SemiLight Condensed"/>
        <family val="2"/>
      </rPr>
      <t>"x 1</t>
    </r>
    <r>
      <rPr>
        <vertAlign val="superscript"/>
        <sz val="10"/>
        <rFont val="Bahnschrift SemiLight Condensed"/>
        <family val="2"/>
      </rPr>
      <t>1</t>
    </r>
    <r>
      <rPr>
        <sz val="10"/>
        <rFont val="Bahnschrift SemiLight Condensed"/>
        <family val="2"/>
      </rPr>
      <t>/</t>
    </r>
    <r>
      <rPr>
        <vertAlign val="subscript"/>
        <sz val="10"/>
        <rFont val="Bahnschrift SemiLight Condensed"/>
        <family val="2"/>
      </rPr>
      <t>2</t>
    </r>
    <r>
      <rPr>
        <sz val="10"/>
        <rFont val="Bahnschrift SemiLight Condensed"/>
        <family val="2"/>
      </rPr>
      <t>") hardwood battens</t>
    </r>
  </si>
  <si>
    <t>M.6.27</t>
  </si>
  <si>
    <r>
      <t>19mm x 38mm (</t>
    </r>
    <r>
      <rPr>
        <vertAlign val="superscript"/>
        <sz val="10"/>
        <rFont val="Bahnschrift SemiLight Condensed"/>
        <family val="2"/>
      </rPr>
      <t>3</t>
    </r>
    <r>
      <rPr>
        <sz val="10"/>
        <rFont val="Bahnschrift SemiLight Condensed"/>
        <family val="2"/>
      </rPr>
      <t>/</t>
    </r>
    <r>
      <rPr>
        <vertAlign val="subscript"/>
        <sz val="10"/>
        <rFont val="Bahnschrift SemiLight Condensed"/>
        <family val="2"/>
      </rPr>
      <t>4</t>
    </r>
    <r>
      <rPr>
        <sz val="10"/>
        <rFont val="Bahnschrift SemiLight Condensed"/>
        <family val="2"/>
      </rPr>
      <t>"x 1</t>
    </r>
    <r>
      <rPr>
        <vertAlign val="superscript"/>
        <sz val="10"/>
        <rFont val="Bahnschrift SemiLight Condensed"/>
        <family val="2"/>
      </rPr>
      <t>1</t>
    </r>
    <r>
      <rPr>
        <sz val="10"/>
        <rFont val="Bahnschrift SemiLight Condensed"/>
        <family val="2"/>
      </rPr>
      <t>/</t>
    </r>
    <r>
      <rPr>
        <vertAlign val="subscript"/>
        <sz val="10"/>
        <rFont val="Bahnschrift SemiLight Condensed"/>
        <family val="2"/>
      </rPr>
      <t>2</t>
    </r>
    <r>
      <rPr>
        <sz val="10"/>
        <rFont val="Bahnschrift SemiLight Condensed"/>
        <family val="2"/>
      </rPr>
      <t>") hardwood battens</t>
    </r>
  </si>
  <si>
    <t>M.6.28</t>
  </si>
  <si>
    <r>
      <t>15 x 15mm (</t>
    </r>
    <r>
      <rPr>
        <vertAlign val="superscript"/>
        <sz val="10"/>
        <rFont val="Bahnschrift SemiLight Condensed"/>
        <family val="2"/>
      </rPr>
      <t>2</t>
    </r>
    <r>
      <rPr>
        <sz val="10"/>
        <rFont val="Bahnschrift SemiLight Condensed"/>
        <family val="2"/>
      </rPr>
      <t>/</t>
    </r>
    <r>
      <rPr>
        <vertAlign val="subscript"/>
        <sz val="10"/>
        <rFont val="Bahnschrift SemiLight Condensed"/>
        <family val="2"/>
      </rPr>
      <t>3</t>
    </r>
    <r>
      <rPr>
        <sz val="10"/>
        <rFont val="Bahnschrift SemiLight Condensed"/>
        <family val="2"/>
      </rPr>
      <t xml:space="preserve">"x </t>
    </r>
    <r>
      <rPr>
        <vertAlign val="superscript"/>
        <sz val="10"/>
        <rFont val="Bahnschrift SemiLight Condensed"/>
        <family val="2"/>
      </rPr>
      <t>2</t>
    </r>
    <r>
      <rPr>
        <sz val="10"/>
        <rFont val="Bahnschrift SemiLight Condensed"/>
        <family val="2"/>
      </rPr>
      <t>/</t>
    </r>
    <r>
      <rPr>
        <vertAlign val="subscript"/>
        <sz val="10"/>
        <rFont val="Bahnschrift SemiLight Condensed"/>
        <family val="2"/>
      </rPr>
      <t>3</t>
    </r>
    <r>
      <rPr>
        <sz val="10"/>
        <rFont val="Bahnschrift SemiLight Condensed"/>
        <family val="2"/>
      </rPr>
      <t>") glazing beads</t>
    </r>
  </si>
  <si>
    <t>M.6.29</t>
  </si>
  <si>
    <r>
      <t>15 x 19mm (</t>
    </r>
    <r>
      <rPr>
        <vertAlign val="superscript"/>
        <sz val="10"/>
        <rFont val="Bahnschrift SemiLight Condensed"/>
        <family val="2"/>
      </rPr>
      <t>2</t>
    </r>
    <r>
      <rPr>
        <sz val="10"/>
        <rFont val="Bahnschrift SemiLight Condensed"/>
        <family val="2"/>
      </rPr>
      <t>/</t>
    </r>
    <r>
      <rPr>
        <vertAlign val="subscript"/>
        <sz val="10"/>
        <rFont val="Bahnschrift SemiLight Condensed"/>
        <family val="2"/>
      </rPr>
      <t>3</t>
    </r>
    <r>
      <rPr>
        <sz val="10"/>
        <rFont val="Bahnschrift SemiLight Condensed"/>
        <family val="2"/>
      </rPr>
      <t xml:space="preserve">"x </t>
    </r>
    <r>
      <rPr>
        <vertAlign val="superscript"/>
        <sz val="10"/>
        <rFont val="Bahnschrift SemiLight Condensed"/>
        <family val="2"/>
      </rPr>
      <t>3</t>
    </r>
    <r>
      <rPr>
        <sz val="10"/>
        <rFont val="Bahnschrift SemiLight Condensed"/>
        <family val="2"/>
      </rPr>
      <t>/</t>
    </r>
    <r>
      <rPr>
        <vertAlign val="subscript"/>
        <sz val="10"/>
        <rFont val="Bahnschrift SemiLight Condensed"/>
        <family val="2"/>
      </rPr>
      <t>4</t>
    </r>
    <r>
      <rPr>
        <sz val="10"/>
        <rFont val="Bahnschrift SemiLight Condensed"/>
        <family val="2"/>
      </rPr>
      <t>") window stoppers</t>
    </r>
  </si>
  <si>
    <t>M.6.30</t>
  </si>
  <si>
    <r>
      <t>12mm x 50mm (</t>
    </r>
    <r>
      <rPr>
        <vertAlign val="superscript"/>
        <sz val="10"/>
        <rFont val="Bahnschrift SemiLight Condensed"/>
        <family val="2"/>
      </rPr>
      <t>1</t>
    </r>
    <r>
      <rPr>
        <sz val="10"/>
        <rFont val="Bahnschrift SemiLight Condensed"/>
        <family val="2"/>
      </rPr>
      <t>/</t>
    </r>
    <r>
      <rPr>
        <vertAlign val="subscript"/>
        <sz val="10"/>
        <rFont val="Bahnschrift SemiLight Condensed"/>
        <family val="2"/>
      </rPr>
      <t>2</t>
    </r>
    <r>
      <rPr>
        <sz val="10"/>
        <rFont val="Bahnschrift SemiLight Condensed"/>
        <family val="2"/>
      </rPr>
      <t>"x 2") door stoppers</t>
    </r>
  </si>
  <si>
    <t>M.6.31</t>
  </si>
  <si>
    <r>
      <t>19mm x 100mm (</t>
    </r>
    <r>
      <rPr>
        <vertAlign val="superscript"/>
        <sz val="10"/>
        <rFont val="Bahnschrift SemiLight Condensed"/>
        <family val="2"/>
      </rPr>
      <t>2</t>
    </r>
    <r>
      <rPr>
        <sz val="10"/>
        <rFont val="Bahnschrift SemiLight Condensed"/>
        <family val="2"/>
      </rPr>
      <t>/</t>
    </r>
    <r>
      <rPr>
        <vertAlign val="subscript"/>
        <sz val="10"/>
        <rFont val="Bahnschrift SemiLight Condensed"/>
        <family val="2"/>
      </rPr>
      <t>3</t>
    </r>
    <r>
      <rPr>
        <sz val="10"/>
        <rFont val="Bahnschrift SemiLight Condensed"/>
        <family val="2"/>
      </rPr>
      <t>"x 3") door architrave</t>
    </r>
  </si>
  <si>
    <t>M.6.32</t>
  </si>
  <si>
    <r>
      <t>12mm x 150mm (</t>
    </r>
    <r>
      <rPr>
        <vertAlign val="superscript"/>
        <sz val="10"/>
        <rFont val="Bahnschrift SemiLight Condensed"/>
        <family val="2"/>
      </rPr>
      <t>1</t>
    </r>
    <r>
      <rPr>
        <sz val="10"/>
        <rFont val="Bahnschrift SemiLight Condensed"/>
        <family val="2"/>
      </rPr>
      <t>/</t>
    </r>
    <r>
      <rPr>
        <vertAlign val="subscript"/>
        <sz val="10"/>
        <rFont val="Bahnschrift SemiLight Condensed"/>
        <family val="2"/>
      </rPr>
      <t>2</t>
    </r>
    <r>
      <rPr>
        <sz val="10"/>
        <rFont val="Bahnschrift SemiLight Condensed"/>
        <family val="2"/>
      </rPr>
      <t>"x 6") door architrave</t>
    </r>
  </si>
  <si>
    <t>M.6.33</t>
  </si>
  <si>
    <r>
      <t>12 x 96mm (</t>
    </r>
    <r>
      <rPr>
        <vertAlign val="superscript"/>
        <sz val="10"/>
        <rFont val="Bahnschrift SemiLight Condensed"/>
        <family val="2"/>
      </rPr>
      <t>1</t>
    </r>
    <r>
      <rPr>
        <sz val="10"/>
        <rFont val="Bahnschrift SemiLight Condensed"/>
        <family val="2"/>
      </rPr>
      <t>/</t>
    </r>
    <r>
      <rPr>
        <vertAlign val="subscript"/>
        <sz val="10"/>
        <rFont val="Bahnschrift SemiLight Condensed"/>
        <family val="2"/>
      </rPr>
      <t>2</t>
    </r>
    <r>
      <rPr>
        <sz val="10"/>
        <rFont val="Bahnschrift SemiLight Condensed"/>
        <family val="2"/>
      </rPr>
      <t>"x 4") T &amp; G ("Avodari"/"Asanfona") Slats</t>
    </r>
  </si>
  <si>
    <r>
      <t>m</t>
    </r>
    <r>
      <rPr>
        <vertAlign val="superscript"/>
        <sz val="10"/>
        <rFont val="Bahnschrift SemiLight Condensed"/>
        <family val="2"/>
      </rPr>
      <t>2</t>
    </r>
  </si>
  <si>
    <t>M.6.34</t>
  </si>
  <si>
    <t>Solignum/Creosote</t>
  </si>
  <si>
    <t>L/gallon</t>
  </si>
  <si>
    <t>M.6.35</t>
  </si>
  <si>
    <t>Mould oil</t>
  </si>
  <si>
    <t>M.7.0</t>
  </si>
  <si>
    <t>ROOFING</t>
  </si>
  <si>
    <t>M.7.1</t>
  </si>
  <si>
    <t>Galvanize Aluminium Roofing Sheet; 0.60mm - 875mm X 2450mm</t>
  </si>
  <si>
    <t>pcs/bundle</t>
  </si>
  <si>
    <t>0245152082 / sales@warehouseghana.com</t>
  </si>
  <si>
    <t>M.7.2</t>
  </si>
  <si>
    <t>Galvanize Aluminium Roofing Sheet; 0.50mm - 875mm X 2450mm</t>
  </si>
  <si>
    <t>M.7.3</t>
  </si>
  <si>
    <t>Galvanize Aluminium Roofing Sheet; 0.45mm - 875mm X 2450mm</t>
  </si>
  <si>
    <t>M.7.4</t>
  </si>
  <si>
    <t>Aluzinc IDT Roofing Sheets; 0.45mm - 875mm X 2450mm</t>
  </si>
  <si>
    <t>M.7.5</t>
  </si>
  <si>
    <t>Aluzinc Roofing Sheets; 0.40mm - 875mm X 2450mm</t>
  </si>
  <si>
    <t>M.7.6</t>
  </si>
  <si>
    <t>Aluzinc Roofing Sheets; 0.35mm - 875mm X 2450mm</t>
  </si>
  <si>
    <t>M.7.7</t>
  </si>
  <si>
    <t>Aluzinc IBR Roofing Sheets (Coloured); 0.45mm - 875mm X 2450mm</t>
  </si>
  <si>
    <t>T. Frimpong Manso Roofing</t>
  </si>
  <si>
    <t>Ashaiman Timber Market, Accra</t>
  </si>
  <si>
    <t>0548353707/0274348585</t>
  </si>
  <si>
    <t>M.7.8</t>
  </si>
  <si>
    <t>Aluzinc IBR Roofing Sheets (Coloured); 0.40mm - 875mm X 2450mm</t>
  </si>
  <si>
    <t>M.7.9</t>
  </si>
  <si>
    <t>Aluzinc IBR Roofing Sheets (Coloured); 0.35m - 875mm X 2450mm</t>
  </si>
  <si>
    <t>M.7.10</t>
  </si>
  <si>
    <t>PPGI Roofing Sheet; 0.30mm - 1100mm X 2200mm</t>
  </si>
  <si>
    <t>M.7.11</t>
  </si>
  <si>
    <t>Anti Corrosive Aluminuim Roofing Sheets (0.40mm) - 875mm X 2450mm</t>
  </si>
  <si>
    <t>M.7.12</t>
  </si>
  <si>
    <t>SUNTUF Corrugated Polycarbonate sheets</t>
  </si>
  <si>
    <t>M.7.13</t>
  </si>
  <si>
    <t>0.6mm Plain Angle Aluminium ridge/hip capping 450mm girth</t>
  </si>
  <si>
    <t>m/length</t>
  </si>
  <si>
    <t>M.7.14</t>
  </si>
  <si>
    <t>Roofing nails-2.5''</t>
  </si>
  <si>
    <t>M.7.15</t>
  </si>
  <si>
    <t>Roofing Screws &amp; Washers</t>
  </si>
  <si>
    <t>M.7.16</t>
  </si>
  <si>
    <t>410 x 330 x 25mm Concrete Roof Tiles</t>
  </si>
  <si>
    <t>pc</t>
  </si>
  <si>
    <t>M.7.17</t>
  </si>
  <si>
    <t>410 x 330 x 25mm Clay Roof Tiles</t>
  </si>
  <si>
    <t>M.7.18</t>
  </si>
  <si>
    <t>410mm Concrete Ridge Cap</t>
  </si>
  <si>
    <t>M.7.19</t>
  </si>
  <si>
    <t>410mm Clay Ridge Cap</t>
  </si>
  <si>
    <t>M.7.20</t>
  </si>
  <si>
    <t>Shingles roof covering</t>
  </si>
  <si>
    <t>pcs/pack</t>
  </si>
  <si>
    <t>Franerix Roof Shingles Limited</t>
  </si>
  <si>
    <t>Mallam, Accra</t>
  </si>
  <si>
    <t>0266757141/0552718733/0201422415</t>
  </si>
  <si>
    <t>M.7.21</t>
  </si>
  <si>
    <t>Shingles roof cap</t>
  </si>
  <si>
    <t>M.7.22</t>
  </si>
  <si>
    <t>Shingles Lippings</t>
  </si>
  <si>
    <t>M.7.23</t>
  </si>
  <si>
    <t>Shingles Nails</t>
  </si>
  <si>
    <t>kg/box</t>
  </si>
  <si>
    <t>M.7.24</t>
  </si>
  <si>
    <t>Shingles Roof Vents</t>
  </si>
  <si>
    <t>M.7.25</t>
  </si>
  <si>
    <t>400mm x 1400mm stone coated sheets</t>
  </si>
  <si>
    <t>Pijey Roofing Limited</t>
  </si>
  <si>
    <t>Tantra Hills, Opposite Taifa Junct., Accra</t>
  </si>
  <si>
    <t>0302443038/0247007887/0575016034</t>
  </si>
  <si>
    <t>M.7.26</t>
  </si>
  <si>
    <t>2000mm stone coated ridge cap</t>
  </si>
  <si>
    <t>M.7.27</t>
  </si>
  <si>
    <t>Eurotile Nails</t>
  </si>
  <si>
    <t>M.7.28</t>
  </si>
  <si>
    <t>Eurotile Sealants</t>
  </si>
  <si>
    <t>bottle</t>
  </si>
  <si>
    <t>M.7.29</t>
  </si>
  <si>
    <t>Granules/Stones</t>
  </si>
  <si>
    <t>pack</t>
  </si>
  <si>
    <t>M.7.30</t>
  </si>
  <si>
    <t>0.40mm Metro Roma Tile</t>
  </si>
  <si>
    <t>Metalex Group</t>
  </si>
  <si>
    <t>Motorway Industrial Area Spintex</t>
  </si>
  <si>
    <t>0302-810938/9,0272156777/050-1826553</t>
  </si>
  <si>
    <t>M.7.31</t>
  </si>
  <si>
    <t>Metro Roma Tile Angle Ridge</t>
  </si>
  <si>
    <t>0302-810938/9,0272156777/050-1826554</t>
  </si>
  <si>
    <t>M.7.32</t>
  </si>
  <si>
    <t>Metro Roma Roof Vent</t>
  </si>
  <si>
    <t>0302-810938/9,0272156777/050-1826555</t>
  </si>
  <si>
    <t>M.7.33</t>
  </si>
  <si>
    <t>Metro Roma Tile Nails</t>
  </si>
  <si>
    <t>0302-810938/9,0272156777/050-1826556</t>
  </si>
  <si>
    <t>M.7.34</t>
  </si>
  <si>
    <t>0.50mm X 1700mm Stonecoat Duratile</t>
  </si>
  <si>
    <t>M.7.35</t>
  </si>
  <si>
    <t>Duratile Angle Ridgecap</t>
  </si>
  <si>
    <t>M.7.36</t>
  </si>
  <si>
    <t>Metalex Aluz P-P Gutter</t>
  </si>
  <si>
    <t>M.7.37</t>
  </si>
  <si>
    <t>Duratile Serrated Nails</t>
  </si>
  <si>
    <t>M.7.38</t>
  </si>
  <si>
    <t>Raincoat Roofing System Ltd; North Industrial Area, Accra +233(0)302234646</t>
  </si>
  <si>
    <t>M.7.39</t>
  </si>
  <si>
    <t>Raincoat Roof Trusses</t>
  </si>
  <si>
    <t>M.7.40</t>
  </si>
  <si>
    <t>Domod Roofing Ltd</t>
  </si>
  <si>
    <t>South Industrial Area, Accra</t>
  </si>
  <si>
    <t>(+233)(0)302-667355/665116/686415, Email: info@domod.com</t>
  </si>
  <si>
    <t>M.7.41</t>
  </si>
  <si>
    <t>Domod Roof Trusses</t>
  </si>
  <si>
    <t>M.7.42</t>
  </si>
  <si>
    <t>DBS Roofing</t>
  </si>
  <si>
    <t>M.7.43</t>
  </si>
  <si>
    <t>DBS Roof Trusses</t>
  </si>
  <si>
    <t>M.7.44</t>
  </si>
  <si>
    <t>18mm x 250mm UPVC Facia Board</t>
  </si>
  <si>
    <t>M.7.45</t>
  </si>
  <si>
    <t>3mm x 250mm Aluminium Facia Board</t>
  </si>
  <si>
    <t>M.7.46</t>
  </si>
  <si>
    <t>25mm x 250mm Vinyl Facia Board</t>
  </si>
  <si>
    <t>M.8.0</t>
  </si>
  <si>
    <t>CEILING</t>
  </si>
  <si>
    <t>M.8.1</t>
  </si>
  <si>
    <t>12.5mm x 1200m x 2400mm Gypsum Plasterboard</t>
  </si>
  <si>
    <t>BuildCart Limited</t>
  </si>
  <si>
    <t>Adenta-Accra</t>
  </si>
  <si>
    <t>0554 809 209 / 0207 650 778</t>
  </si>
  <si>
    <t>M.8.2</t>
  </si>
  <si>
    <t>9mm x 1200m x 2400mm Gypsum Plasterboard</t>
  </si>
  <si>
    <t>BuildCart Limited, Adenta-Accra (0554 809 209 / 0207 650 778)</t>
  </si>
  <si>
    <t>M.8.3</t>
  </si>
  <si>
    <t>12mm x 1200m x 2400mm Moisture Resistant Gypsum Plasterboard</t>
  </si>
  <si>
    <t>M.8.4</t>
  </si>
  <si>
    <t>9mm x 1200m x 2400mm Moisture Resistant Gypsum Plasterboard</t>
  </si>
  <si>
    <t>M.8.5</t>
  </si>
  <si>
    <t>10mm x 1200m x 2400mm Cement Board</t>
  </si>
  <si>
    <t>M.8.6</t>
  </si>
  <si>
    <t>8mm x 1200m x 2400mm Cement Board</t>
  </si>
  <si>
    <t>M.8.7</t>
  </si>
  <si>
    <t>6mm x 1200m x 2400mm Cement Board</t>
  </si>
  <si>
    <t>M.8.8</t>
  </si>
  <si>
    <t>Main Channel</t>
  </si>
  <si>
    <t>M.8.9</t>
  </si>
  <si>
    <t>Wall Angle / "L" Angle</t>
  </si>
  <si>
    <t>M.8.10</t>
  </si>
  <si>
    <t>Furring Channel / Hat Channel - Omega "U"</t>
  </si>
  <si>
    <t>M.8.11</t>
  </si>
  <si>
    <t>75mm x 3000mm STUD for Partitions</t>
  </si>
  <si>
    <t>M.8.12</t>
  </si>
  <si>
    <t>75mm x 3000mm TRACK for Partitions</t>
  </si>
  <si>
    <t>M.8.13</t>
  </si>
  <si>
    <t>50mm x 3000mm STUD for Partitions</t>
  </si>
  <si>
    <t>M.8.14</t>
  </si>
  <si>
    <t>50mm x 3000mm TRACK for Partitions</t>
  </si>
  <si>
    <t>M.8.15</t>
  </si>
  <si>
    <t>13mm Tek/Wafer/Euro-Plaster self drilling (framing) screws</t>
  </si>
  <si>
    <t>M.8.16</t>
  </si>
  <si>
    <t>25mm Tek/Wafer/Euro-Plaster Self drilling (boarding) screws</t>
  </si>
  <si>
    <t>M.8.17</t>
  </si>
  <si>
    <t>35mm Tek/Wafer/Euro-Plaster Self drilling (boarding) screws</t>
  </si>
  <si>
    <t>M.8.18</t>
  </si>
  <si>
    <t>48mm x 90m Fibre Mesh Tape</t>
  </si>
  <si>
    <t>m/roll</t>
  </si>
  <si>
    <t>M.8.19</t>
  </si>
  <si>
    <t>Skimming Powder for Plasterboarding</t>
  </si>
  <si>
    <t>kg/bag</t>
  </si>
  <si>
    <t>M.8.20</t>
  </si>
  <si>
    <t>Skimming Powder for Cementboarding</t>
  </si>
  <si>
    <t>M.8.21</t>
  </si>
  <si>
    <t>Joint Compound</t>
  </si>
  <si>
    <t>kg/bag/cont.</t>
  </si>
  <si>
    <t>Installation Specialist Ltd-Near Britania Hotel-Accra(0540105572/72/0345381415)</t>
  </si>
  <si>
    <t>M.8.22</t>
  </si>
  <si>
    <t>50mm Mineral Wool Insulation</t>
  </si>
  <si>
    <r>
      <t>m</t>
    </r>
    <r>
      <rPr>
        <vertAlign val="superscript"/>
        <sz val="10"/>
        <rFont val="Bahnschrift SemiLight Condensed"/>
        <family val="2"/>
      </rPr>
      <t>2</t>
    </r>
    <r>
      <rPr>
        <sz val="10"/>
        <rFont val="Bahnschrift SemiLight Condensed"/>
        <family val="2"/>
      </rPr>
      <t>/roll</t>
    </r>
  </si>
  <si>
    <t>M.8.23</t>
  </si>
  <si>
    <t>75mm Mineral Wool Insulation</t>
  </si>
  <si>
    <t>M.8.24</t>
  </si>
  <si>
    <t>100mm Mineral Wool Insulation</t>
  </si>
  <si>
    <t>M.8.25</t>
  </si>
  <si>
    <t>600 x 600 x 19mm Mineral Fibre Ceiling Tiles; Armstrong Ultima</t>
  </si>
  <si>
    <t>Tesdan Installations ent. Spintex-Accra (0269885525/0546285561)</t>
  </si>
  <si>
    <t>M.8.26</t>
  </si>
  <si>
    <t>600 x 600 x 19mm Vinyl or Gypsum Acoustic Ceiling Tiles</t>
  </si>
  <si>
    <t>M.8.27</t>
  </si>
  <si>
    <t>1200 x 200 x 40mm thick Fibre Glass Ceiling Tiles/ Panels</t>
  </si>
  <si>
    <t>TianGe Industrial Group Co., Ltd</t>
  </si>
  <si>
    <t>Guangdong - China</t>
  </si>
  <si>
    <t>(+)8613413285057/8617322789466</t>
  </si>
  <si>
    <t>M.8.28</t>
  </si>
  <si>
    <t>2400 x 400 x 21mm Acoustic Slat Wood Wall Panels</t>
  </si>
  <si>
    <t>M.8.29</t>
  </si>
  <si>
    <t>50mm thick acoustic soundproof soundstop absorption</t>
  </si>
  <si>
    <t>M.8.30</t>
  </si>
  <si>
    <t>3600mm Wall Angle Prelude / L360 USG Grid</t>
  </si>
  <si>
    <t>M.8.31</t>
  </si>
  <si>
    <t>3600mm Main Runner/ Main Tee / T360 USG Grid</t>
  </si>
  <si>
    <t>M.8.32</t>
  </si>
  <si>
    <t>1200mm Cross Tee / T120 USG Grid</t>
  </si>
  <si>
    <t>M.8.33</t>
  </si>
  <si>
    <t>600mm Cross Tee / T60 USG Grid</t>
  </si>
  <si>
    <t>M.8.34</t>
  </si>
  <si>
    <t>Ceiling Tile Hanger Wire</t>
  </si>
  <si>
    <t>M.8.35</t>
  </si>
  <si>
    <t>Anchor Bolt</t>
  </si>
  <si>
    <t>pc/box</t>
  </si>
  <si>
    <t>M.8.36</t>
  </si>
  <si>
    <t>6mm Nylon plug &amp; Screws (100pcs/pack)</t>
  </si>
  <si>
    <t>M.8.37</t>
  </si>
  <si>
    <t>P. O. P. Cement (40kg)</t>
  </si>
  <si>
    <t>M.8.38</t>
  </si>
  <si>
    <t>Fibre (For P.O.P. Ceiling)</t>
  </si>
  <si>
    <t>Verner Construction Consult</t>
  </si>
  <si>
    <t>Ejisu-Kumasi</t>
  </si>
  <si>
    <t>0244162698 / 0278780155</t>
  </si>
  <si>
    <t>M.8.39</t>
  </si>
  <si>
    <t>Key Soap (For P.O.P. Ceiling)</t>
  </si>
  <si>
    <t>M.8.40</t>
  </si>
  <si>
    <t>Frytol Oil (For P.O.P. Ceiling)</t>
  </si>
  <si>
    <t>M.8.41</t>
  </si>
  <si>
    <t>Gypsum board cornice</t>
  </si>
  <si>
    <t>M.8.42</t>
  </si>
  <si>
    <t>450mm x 450mm Ceiling grille with insect screen</t>
  </si>
  <si>
    <t>M.8.43</t>
  </si>
  <si>
    <t>600mm x 600mm Ceiling grille with insect screen</t>
  </si>
  <si>
    <t>M.8.44</t>
  </si>
  <si>
    <t>Plastic T and G, 7mm x 100mm x 5800mm</t>
  </si>
  <si>
    <t>Vony Ghana Limited</t>
  </si>
  <si>
    <t>Off Peace Be Street, Accra</t>
  </si>
  <si>
    <t>0542441287 /</t>
  </si>
  <si>
    <t>M.8.45</t>
  </si>
  <si>
    <t>Plastic T and G, 10mm x 100mm x 5800mm</t>
  </si>
  <si>
    <t>M.8.46</t>
  </si>
  <si>
    <t>Plastic T and G, 7mm x 200mm x 5800mm</t>
  </si>
  <si>
    <t>M.8.47</t>
  </si>
  <si>
    <t>Plastic T and G, 10mm x 200mm x 5800mm</t>
  </si>
  <si>
    <t>M.8.48</t>
  </si>
  <si>
    <t>T &amp; G Corner mould</t>
  </si>
  <si>
    <t>M.8.49</t>
  </si>
  <si>
    <t>T &amp; G felt nails (1" x 12")</t>
  </si>
  <si>
    <t>Interface Limited</t>
  </si>
  <si>
    <t>Kumasi showroom; Stadium Rd, New Amakom</t>
  </si>
  <si>
    <t>0245500051 /</t>
  </si>
  <si>
    <t>M.9.0</t>
  </si>
  <si>
    <t>DOORS AND FRAMES</t>
  </si>
  <si>
    <t>M.9.1</t>
  </si>
  <si>
    <t>50 x 150mm Frame</t>
  </si>
  <si>
    <t>M.9.2</t>
  </si>
  <si>
    <t>50 x 75mm Frame</t>
  </si>
  <si>
    <t>M.9.3</t>
  </si>
  <si>
    <t>44mm Single Leaf Paneled door; size 950 x 2100mm high</t>
  </si>
  <si>
    <t>Excluding frames, Architraves, Ironmongeries, Stoppers etc.</t>
  </si>
  <si>
    <t>M.9.4</t>
  </si>
  <si>
    <t>44mm Single Leaf Paneled door; size 900 x 2100mm high</t>
  </si>
  <si>
    <t>M.9.5</t>
  </si>
  <si>
    <t>44mm Single Leaf Paneled door; size 850 x 2100mm high</t>
  </si>
  <si>
    <t>M.9.6</t>
  </si>
  <si>
    <t>44mm Single Leaf Paneled door; size 800 x 2100mm high</t>
  </si>
  <si>
    <t>M.9.7</t>
  </si>
  <si>
    <t>44mm Single Leaf Paneled door; size 750 x 2100mm high</t>
  </si>
  <si>
    <t>M.9.8</t>
  </si>
  <si>
    <t>44mm Single Leaf Paneled door; size 700 x 2100mm high</t>
  </si>
  <si>
    <t>M.9.9</t>
  </si>
  <si>
    <t>44mm Double Leaf Paneled door; size 1200 x 2100mm high</t>
  </si>
  <si>
    <t>M.9.10</t>
  </si>
  <si>
    <t>44mm Double Leaf Paneled door; size 1300 x 2100mm high</t>
  </si>
  <si>
    <t>M.9.11</t>
  </si>
  <si>
    <t>44mm Double Leaf Paneled door; size 1500 x 2100mm high</t>
  </si>
  <si>
    <t>M.9.12</t>
  </si>
  <si>
    <t>44mm Single Leaf Flush door; size 950 x 2100mm high</t>
  </si>
  <si>
    <t>Asuogyaman Company Limited</t>
  </si>
  <si>
    <t>0302667530 / 0302665352</t>
  </si>
  <si>
    <t>M.9.13</t>
  </si>
  <si>
    <t>44mm Single Leaf Flush door; size 900 x 2100mm high</t>
  </si>
  <si>
    <t>M.9.14</t>
  </si>
  <si>
    <t>44mm Single Leaf Flush door; size 850 x 2100mm high</t>
  </si>
  <si>
    <t>M.9.15</t>
  </si>
  <si>
    <t>44mm Single Leaf Flush door; size 800 x 2100mm high</t>
  </si>
  <si>
    <t>M.9.16</t>
  </si>
  <si>
    <t>44mm Single Leaf Flush door; size 750 x 2100mm high</t>
  </si>
  <si>
    <t>M.9.17</t>
  </si>
  <si>
    <t>44mm Single Leaf Flush door; size 700 x 2100mm high</t>
  </si>
  <si>
    <t>M.9.18</t>
  </si>
  <si>
    <t>44mm Double Leaf Flush door; size 1200 x 2100mm high</t>
  </si>
  <si>
    <t>M.9.19</t>
  </si>
  <si>
    <t>44mm Double Leaf Flush door; size 1300 x 2100mm high</t>
  </si>
  <si>
    <t>M.9.20</t>
  </si>
  <si>
    <t>44mm Double Leaf Flush door; size 1500 x 2100mm high</t>
  </si>
  <si>
    <t>M.9.21</t>
  </si>
  <si>
    <t>1100 x 38mm thick Turkish door or equal and approved</t>
  </si>
  <si>
    <t>Docordin Ghana Limited</t>
  </si>
  <si>
    <t>East Legon - Accra</t>
  </si>
  <si>
    <t xml:space="preserve"> 0559748181/0500549713</t>
  </si>
  <si>
    <t>M.9.22</t>
  </si>
  <si>
    <t>1100 x 38mm thick security door</t>
  </si>
  <si>
    <t>M.9.23</t>
  </si>
  <si>
    <t>1100 x 38mm thick security door with panic bar lock</t>
  </si>
  <si>
    <t>M.9.24</t>
  </si>
  <si>
    <t>1100 x 38mm thick fire exit door</t>
  </si>
  <si>
    <t>Door Master</t>
  </si>
  <si>
    <t xml:space="preserve"> 0542745222/0500212447/0203169184/0502584180/0207867882/0201752763</t>
  </si>
  <si>
    <t>M.9.25</t>
  </si>
  <si>
    <t>1100 x 38mm thick soundproof door</t>
  </si>
  <si>
    <t>M.9.26</t>
  </si>
  <si>
    <t>1300 x 38mm thick Turkish door or equal and approved</t>
  </si>
  <si>
    <t>Doors and Locks Gallery</t>
  </si>
  <si>
    <t>Odorkor Tipper -  Accra</t>
  </si>
  <si>
    <t>0546661535/0551073441</t>
  </si>
  <si>
    <t>M.9.27</t>
  </si>
  <si>
    <t>1300 x 38mm thick bulletproof or equal and approved security door</t>
  </si>
  <si>
    <t>M.9.28</t>
  </si>
  <si>
    <t>75mm Mortice lock or other equal and approved lock</t>
  </si>
  <si>
    <t>Tees Equipment Services</t>
  </si>
  <si>
    <t>0302231845 / 0242755295</t>
  </si>
  <si>
    <t>M.9.29</t>
  </si>
  <si>
    <t>Wc indicator mortice lock or other equal and approved lock</t>
  </si>
  <si>
    <t>M.9.30</t>
  </si>
  <si>
    <t>Hydraulic Door Closer</t>
  </si>
  <si>
    <t>M.9.31</t>
  </si>
  <si>
    <t xml:space="preserve">Slide Channel Door Closer </t>
  </si>
  <si>
    <t>M.9.32</t>
  </si>
  <si>
    <t>1½  Pair 100mm brass butt Hinges</t>
  </si>
  <si>
    <t>pair</t>
  </si>
  <si>
    <t>M.9.33</t>
  </si>
  <si>
    <t>Barrel Bolt</t>
  </si>
  <si>
    <t>nr.</t>
  </si>
  <si>
    <t>M.9.34</t>
  </si>
  <si>
    <t>Screws (1½ inches)</t>
  </si>
  <si>
    <t>M.9.35</t>
  </si>
  <si>
    <t>Wall Nut Veneer</t>
  </si>
  <si>
    <t>M.10.0</t>
  </si>
  <si>
    <t>GLAZING AND PANELS</t>
  </si>
  <si>
    <t>M.10.1.0</t>
  </si>
  <si>
    <t>Louvre Blades &amp; Carriers</t>
  </si>
  <si>
    <t>M.10.1.1</t>
  </si>
  <si>
    <t>5mm thick plain louvre blade, 150mm x 900mm long</t>
  </si>
  <si>
    <t>Ricomina Ventures</t>
  </si>
  <si>
    <t>Tema-Com7, Accra</t>
  </si>
  <si>
    <t xml:space="preserve">0244540375 / </t>
  </si>
  <si>
    <t>M.10.1.2</t>
  </si>
  <si>
    <t>5mm thick plain louvre blade, 150mm x 750mm long</t>
  </si>
  <si>
    <t>M.10.1.3</t>
  </si>
  <si>
    <t>3-Blade louvre carrier (44.45cm High), with screws</t>
  </si>
  <si>
    <t>M.10.1.4</t>
  </si>
  <si>
    <t>4-Blade louvre carrier (58.42cm High), with screws</t>
  </si>
  <si>
    <t>M.10.1.5</t>
  </si>
  <si>
    <t>6-Blade louvre carrier (86.36cm High), with screws</t>
  </si>
  <si>
    <t>M.10.1.6</t>
  </si>
  <si>
    <t>7-Blade louvre carrier (100.33cm High), with screws</t>
  </si>
  <si>
    <t>M.10.1.7</t>
  </si>
  <si>
    <t>8-Blade louvre carrier (114.40cm High), with screws</t>
  </si>
  <si>
    <t>M.10.1.8</t>
  </si>
  <si>
    <t>9-Blade louvre carrier (127.00cm High), with screws</t>
  </si>
  <si>
    <t>M.10.1.9</t>
  </si>
  <si>
    <t>10-Bladelouvre carrier (142.24cm High), with screws</t>
  </si>
  <si>
    <t>M.10.1.10</t>
  </si>
  <si>
    <t>11-Bladelouvre carrier (156.2cm High), with screws</t>
  </si>
  <si>
    <t>M.10.1.11</t>
  </si>
  <si>
    <t>12-Blade louvre carrier (170.18cm High), with screws</t>
  </si>
  <si>
    <t>M.10.1.12</t>
  </si>
  <si>
    <t>14-Blade louvre carrier (198.10cm High), with screws</t>
  </si>
  <si>
    <t>M.10.2.0</t>
  </si>
  <si>
    <t>Glazing</t>
  </si>
  <si>
    <t>M.10.2.1</t>
  </si>
  <si>
    <t>5mm thick glass</t>
  </si>
  <si>
    <t>Alutrade</t>
  </si>
  <si>
    <t>0599398756/0243716687/020055788</t>
  </si>
  <si>
    <t>M.10.2.2</t>
  </si>
  <si>
    <t>6mm thick glass</t>
  </si>
  <si>
    <t>South Ind. Area, Accra</t>
  </si>
  <si>
    <t>0599398756/0243716687/020055789</t>
  </si>
  <si>
    <t>M.10.2.3</t>
  </si>
  <si>
    <t>8mm thick glass</t>
  </si>
  <si>
    <t>0599398756/0243716687/020055790</t>
  </si>
  <si>
    <t>M.10.2.4</t>
  </si>
  <si>
    <t>10mm thick glass</t>
  </si>
  <si>
    <t>0599398756/0243716687/020055791</t>
  </si>
  <si>
    <t>M.10.2.5</t>
  </si>
  <si>
    <t>12mm thick glass</t>
  </si>
  <si>
    <t>0599398756/0243716687/020055792</t>
  </si>
  <si>
    <t>M.10.3.0</t>
  </si>
  <si>
    <t>Glazing Windows: Accessories</t>
  </si>
  <si>
    <t>M.10.3.1</t>
  </si>
  <si>
    <t>KS-50 Wallframe</t>
  </si>
  <si>
    <t>02552222552/0302222872</t>
  </si>
  <si>
    <t>M.10.3.2</t>
  </si>
  <si>
    <t>KS-50 Leaf</t>
  </si>
  <si>
    <t>02552222552/0302222873</t>
  </si>
  <si>
    <t>M.10.3.3</t>
  </si>
  <si>
    <t>KS-50 Interlock</t>
  </si>
  <si>
    <t>02552222552/0302222874</t>
  </si>
  <si>
    <t>M.10.3.4</t>
  </si>
  <si>
    <t>Big Net Leaf</t>
  </si>
  <si>
    <t>02552222552/0302222875</t>
  </si>
  <si>
    <t>M.10.3.5</t>
  </si>
  <si>
    <t>FDT L-Outer</t>
  </si>
  <si>
    <t>02552222552/0302222876</t>
  </si>
  <si>
    <t>M.10.3.6</t>
  </si>
  <si>
    <t>FDT Flat beading</t>
  </si>
  <si>
    <t>02552222552/0302222877</t>
  </si>
  <si>
    <t>M.10.3.7</t>
  </si>
  <si>
    <t>FDT Small-t</t>
  </si>
  <si>
    <t>02552222552/0302222878</t>
  </si>
  <si>
    <t>M.10.3.8</t>
  </si>
  <si>
    <t>FDT swing lockstile</t>
  </si>
  <si>
    <t>02552222552/0302222879</t>
  </si>
  <si>
    <t>M.10.3.9</t>
  </si>
  <si>
    <t>FDT 45 Corner</t>
  </si>
  <si>
    <t>02552222552/0302222880</t>
  </si>
  <si>
    <t>M.10.3.10</t>
  </si>
  <si>
    <t>FDT Big "T"</t>
  </si>
  <si>
    <t>02552222552/0302222881</t>
  </si>
  <si>
    <t>M.10.3.11</t>
  </si>
  <si>
    <t>4 Short</t>
  </si>
  <si>
    <t>02552222552/0302222882</t>
  </si>
  <si>
    <t>M.10.3.12</t>
  </si>
  <si>
    <t>presslock black pair</t>
  </si>
  <si>
    <t>02552222552/0302222883</t>
  </si>
  <si>
    <t>M.10.3.13</t>
  </si>
  <si>
    <t>KS-50 Roller</t>
  </si>
  <si>
    <t>02552222552/0302222884</t>
  </si>
  <si>
    <t>M.10.3.14</t>
  </si>
  <si>
    <t>Italian Sliding Glasing Rubber (165mtrs)</t>
  </si>
  <si>
    <t>roll</t>
  </si>
  <si>
    <t>02552222552/0302222885</t>
  </si>
  <si>
    <t>M.10.3.15</t>
  </si>
  <si>
    <t>fiberglass netting 120 cm*26mtrs</t>
  </si>
  <si>
    <t>bundle</t>
  </si>
  <si>
    <t>02552222552/0302222886</t>
  </si>
  <si>
    <t>M.10.3.16</t>
  </si>
  <si>
    <t>Mosquito Handle</t>
  </si>
  <si>
    <t>02552222552/0302222887</t>
  </si>
  <si>
    <t>M.10.3.17</t>
  </si>
  <si>
    <t>Italian Net Rubber (600mts)</t>
  </si>
  <si>
    <t>02552222552/0302222888</t>
  </si>
  <si>
    <t>M.10.3.18</t>
  </si>
  <si>
    <t>Water Drainage Cover metalum60</t>
  </si>
  <si>
    <t>02552222552/0302222889</t>
  </si>
  <si>
    <t>M.10.3.19</t>
  </si>
  <si>
    <t>Italian brush  68x800 -300mtr</t>
  </si>
  <si>
    <t>02552222552/0302222890</t>
  </si>
  <si>
    <t>M.10.3.20</t>
  </si>
  <si>
    <t>Frame Corner</t>
  </si>
  <si>
    <t>02552222552/0302222891</t>
  </si>
  <si>
    <t>M.10.3.21</t>
  </si>
  <si>
    <t>Frame Rubber (400mts)</t>
  </si>
  <si>
    <t>02552222552/0302222892</t>
  </si>
  <si>
    <t>M.10.3.22</t>
  </si>
  <si>
    <t>Hinge Outer Rubber</t>
  </si>
  <si>
    <t>02552222552/0302222893</t>
  </si>
  <si>
    <t>M.10.3.23</t>
  </si>
  <si>
    <t>Projected Arms</t>
  </si>
  <si>
    <t>02552222552/0302222894</t>
  </si>
  <si>
    <t>M.10.3.24</t>
  </si>
  <si>
    <t>Window Rubber</t>
  </si>
  <si>
    <t>02552222552/0302222895</t>
  </si>
  <si>
    <t>M.10.3.25</t>
  </si>
  <si>
    <t>Net Corner (Mosquito Asymetric Angle)</t>
  </si>
  <si>
    <t>02552222552/0302222896</t>
  </si>
  <si>
    <t>M.10.3.26</t>
  </si>
  <si>
    <t>Water Holes</t>
  </si>
  <si>
    <t>02552222552/0302222897</t>
  </si>
  <si>
    <t>M.10.3.27</t>
  </si>
  <si>
    <t>Long Screws</t>
  </si>
  <si>
    <t>boxes</t>
  </si>
  <si>
    <t>02552222552/0302222898</t>
  </si>
  <si>
    <t>M.10.3.28</t>
  </si>
  <si>
    <t>Facial Plug</t>
  </si>
  <si>
    <t>02552222552/0302222899</t>
  </si>
  <si>
    <t>M.10.3.29</t>
  </si>
  <si>
    <t>Inches</t>
  </si>
  <si>
    <t>02552222552/0302222900</t>
  </si>
  <si>
    <t>M.10.3.30</t>
  </si>
  <si>
    <t>Projected Handle</t>
  </si>
  <si>
    <t>02552222552/0302222901</t>
  </si>
  <si>
    <t>M.10.3.31</t>
  </si>
  <si>
    <t>Stopper</t>
  </si>
  <si>
    <t>02552222552/0302222902</t>
  </si>
  <si>
    <t>M.10.3.32</t>
  </si>
  <si>
    <t>Net Frame</t>
  </si>
  <si>
    <t>02552222552/0302222903</t>
  </si>
  <si>
    <t>M.10.3.33</t>
  </si>
  <si>
    <t>Net Frame Corner</t>
  </si>
  <si>
    <t>02552222552/0302222904</t>
  </si>
  <si>
    <t>M.10.3.34</t>
  </si>
  <si>
    <t>Net Corner</t>
  </si>
  <si>
    <t>02552222552/0302222910</t>
  </si>
  <si>
    <t>M.10.3.35</t>
  </si>
  <si>
    <t>Sico Brush</t>
  </si>
  <si>
    <t>02552222552/0302222905</t>
  </si>
  <si>
    <t>M.10.3.36</t>
  </si>
  <si>
    <t>Foam</t>
  </si>
  <si>
    <t>02552222552/0302222906</t>
  </si>
  <si>
    <t>M.10.3.37</t>
  </si>
  <si>
    <t>Silicone</t>
  </si>
  <si>
    <t>02552222552/0302222907</t>
  </si>
  <si>
    <t>M.10.3.38</t>
  </si>
  <si>
    <t>Installation Hole Cover</t>
  </si>
  <si>
    <t>02552222552/0302222908</t>
  </si>
  <si>
    <t>M.10.3.39</t>
  </si>
  <si>
    <t>Water Drainage Cover</t>
  </si>
  <si>
    <t>02552222552/0302222909</t>
  </si>
  <si>
    <t>M.10.3.40</t>
  </si>
  <si>
    <t>Couple Screws</t>
  </si>
  <si>
    <t>M.10.3.41</t>
  </si>
  <si>
    <t>Installation Screws</t>
  </si>
  <si>
    <t>02552222552/0302222911</t>
  </si>
  <si>
    <t>M.10.4.0</t>
  </si>
  <si>
    <t>Framed Glazing Doors: Accessories</t>
  </si>
  <si>
    <t>M.10.4.1</t>
  </si>
  <si>
    <t>Trial-co Tripple Frame</t>
  </si>
  <si>
    <t>M.10.4.2</t>
  </si>
  <si>
    <t>Trialco Leaf</t>
  </si>
  <si>
    <t>M.10.4.3</t>
  </si>
  <si>
    <t>Trialco Interlock (Trialco)</t>
  </si>
  <si>
    <t>M.10.4.4</t>
  </si>
  <si>
    <t>M.10.4.5</t>
  </si>
  <si>
    <t>FDT Brush Adaptor</t>
  </si>
  <si>
    <t>M.10.4.6</t>
  </si>
  <si>
    <t>FDT Bottom Swing</t>
  </si>
  <si>
    <t>M.10.4.7</t>
  </si>
  <si>
    <t>FDT Swing Division</t>
  </si>
  <si>
    <t>M.10.4.8</t>
  </si>
  <si>
    <t>FDT Flat Beadings</t>
  </si>
  <si>
    <t>M.10.4.9</t>
  </si>
  <si>
    <t>M.10.4.10</t>
  </si>
  <si>
    <t>Typo Handle</t>
  </si>
  <si>
    <t>M.10.4.11</t>
  </si>
  <si>
    <t>Floor Check + kit</t>
  </si>
  <si>
    <t>M.10.4.12</t>
  </si>
  <si>
    <t>Net Intalian Leaf</t>
  </si>
  <si>
    <t>M.10.4.13</t>
  </si>
  <si>
    <t>0404 Leaf Corner expo60</t>
  </si>
  <si>
    <t>M.10.4.14</t>
  </si>
  <si>
    <t>Lock</t>
  </si>
  <si>
    <t>M.10.4.15</t>
  </si>
  <si>
    <t>Kale Ball Lock 30mm</t>
  </si>
  <si>
    <t>M.10.4.16</t>
  </si>
  <si>
    <t>M.10.4.17</t>
  </si>
  <si>
    <t>Italian Brush 68x800 - 300meters</t>
  </si>
  <si>
    <t>M.10.4.18</t>
  </si>
  <si>
    <t>Cego Brush (Windscrip)</t>
  </si>
  <si>
    <t>M.10.4.19</t>
  </si>
  <si>
    <t>Net Fiber</t>
  </si>
  <si>
    <t>M.10.4.20</t>
  </si>
  <si>
    <t>Frame Rubber</t>
  </si>
  <si>
    <t>M.10.4.21</t>
  </si>
  <si>
    <t>Hinge outer rubber</t>
  </si>
  <si>
    <t>M.10.4.22</t>
  </si>
  <si>
    <t>Net Rubber</t>
  </si>
  <si>
    <t>M.10.4.23</t>
  </si>
  <si>
    <t>Net Corners</t>
  </si>
  <si>
    <t>M.10.4.24</t>
  </si>
  <si>
    <t>Net handle</t>
  </si>
  <si>
    <t>M.10.4.25</t>
  </si>
  <si>
    <t>Ficial Plugs</t>
  </si>
  <si>
    <t>M.10.4.26</t>
  </si>
  <si>
    <t>M.10.4.27</t>
  </si>
  <si>
    <t>Water Holes Cover</t>
  </si>
  <si>
    <t>M.10.4.28</t>
  </si>
  <si>
    <t>Installation Holes Cover</t>
  </si>
  <si>
    <t>M.10.4.29</t>
  </si>
  <si>
    <t>Glazing Rubber</t>
  </si>
  <si>
    <t>M.10.4.30</t>
  </si>
  <si>
    <t>M.10.4.31</t>
  </si>
  <si>
    <t>M.10.4.32</t>
  </si>
  <si>
    <t>Couple screws</t>
  </si>
  <si>
    <t>box</t>
  </si>
  <si>
    <t>M.10.4.33</t>
  </si>
  <si>
    <t>M.10.5.0</t>
  </si>
  <si>
    <t>Frameless Glazing Doors: Accessories</t>
  </si>
  <si>
    <t>M.10.5.1</t>
  </si>
  <si>
    <t>Bottom - Batch Fittings</t>
  </si>
  <si>
    <t>M.10.5.2</t>
  </si>
  <si>
    <t>Upper - Batch Fittings</t>
  </si>
  <si>
    <t>M.10.5.3</t>
  </si>
  <si>
    <t>Floor Check Heavy Duty + kit</t>
  </si>
  <si>
    <t>M.10.5.4</t>
  </si>
  <si>
    <t>Handle Lock with Key for 10mm glass</t>
  </si>
  <si>
    <t>M.10.5.5</t>
  </si>
  <si>
    <t>Fanlight Top + Side Patch Fittings</t>
  </si>
  <si>
    <t>M.10.5.6</t>
  </si>
  <si>
    <t>Frameless Turn Ligament</t>
  </si>
  <si>
    <t>M.10.6.0</t>
  </si>
  <si>
    <t>Curtain Walling &amp; Glass Wall Partitioning</t>
  </si>
  <si>
    <t>M.10.6.1</t>
  </si>
  <si>
    <t>Big L</t>
  </si>
  <si>
    <t>M.10.6.2</t>
  </si>
  <si>
    <t>Small-T</t>
  </si>
  <si>
    <t>M.10.6.3</t>
  </si>
  <si>
    <t>M.10.6.4</t>
  </si>
  <si>
    <t>Beading Rubber</t>
  </si>
  <si>
    <t>M.10.6.5</t>
  </si>
  <si>
    <t>Gasket/L-Outer Rubber</t>
  </si>
  <si>
    <t>M.10.6.6</t>
  </si>
  <si>
    <t>Corner Cleat</t>
  </si>
  <si>
    <t>M.10.6.7</t>
  </si>
  <si>
    <t>FDT 45 Corners</t>
  </si>
  <si>
    <t>M.10.6.8</t>
  </si>
  <si>
    <t>Fitting Screws</t>
  </si>
  <si>
    <t>M.10.6.9</t>
  </si>
  <si>
    <t>M.10.6.10</t>
  </si>
  <si>
    <t>Single Glazed Curtain Wall</t>
  </si>
  <si>
    <t>E-Façade Ghana Limited</t>
  </si>
  <si>
    <t>Kokomlele, Accra</t>
  </si>
  <si>
    <t>M.10.6.11</t>
  </si>
  <si>
    <t>Double Glazed Curtain Wall</t>
  </si>
  <si>
    <t>M.10.7.0</t>
  </si>
  <si>
    <t>Screens, Panels &amp; Balustrades</t>
  </si>
  <si>
    <t>M.10.7.1</t>
  </si>
  <si>
    <t>3mm Aluminium Composite (Alucobond) Panel</t>
  </si>
  <si>
    <t>sheet</t>
  </si>
  <si>
    <t>Fada Aluminium &amp; uPVC Enterprise</t>
  </si>
  <si>
    <t>0503131904/0542001147</t>
  </si>
  <si>
    <t>M.10.7.2</t>
  </si>
  <si>
    <t>4mm Aluminium Composite (Alucobond) Panel</t>
  </si>
  <si>
    <t>0503131904/0542001148</t>
  </si>
  <si>
    <t>M.10.7.3</t>
  </si>
  <si>
    <t>40 x 40mm aluminium profile</t>
  </si>
  <si>
    <t>0503131904/0542001149</t>
  </si>
  <si>
    <t>M.10.7.4</t>
  </si>
  <si>
    <t>Self cut screw</t>
  </si>
  <si>
    <t>0503131904/0542001150</t>
  </si>
  <si>
    <t>M.10.7.5</t>
  </si>
  <si>
    <t>0503131904/0542001151</t>
  </si>
  <si>
    <t>M.10.7.6</t>
  </si>
  <si>
    <t>0503131904/0542001152</t>
  </si>
  <si>
    <t>M.10.7.7</t>
  </si>
  <si>
    <t>Revit pin</t>
  </si>
  <si>
    <t>0503131904/0542001153</t>
  </si>
  <si>
    <t>M.10.7.8</t>
  </si>
  <si>
    <t>piece</t>
  </si>
  <si>
    <t>0503131904/0542001154</t>
  </si>
  <si>
    <t>M.10.7.9</t>
  </si>
  <si>
    <t>Plugs</t>
  </si>
  <si>
    <t>0503131904/0542001155</t>
  </si>
  <si>
    <t>M.10.7.10</t>
  </si>
  <si>
    <t>Sunbreaker leaf</t>
  </si>
  <si>
    <t>0503131904/0542001156</t>
  </si>
  <si>
    <t>M.10.7.11</t>
  </si>
  <si>
    <t>Net division</t>
  </si>
  <si>
    <t>0503131904/0542001157</t>
  </si>
  <si>
    <t>M.10.7.12</t>
  </si>
  <si>
    <t>Louvre Carrier</t>
  </si>
  <si>
    <t>pair(s)</t>
  </si>
  <si>
    <t>0503131904/0542001158</t>
  </si>
  <si>
    <t>M.10.7.13</t>
  </si>
  <si>
    <t>Louvre Blade</t>
  </si>
  <si>
    <t>M.10.7.14</t>
  </si>
  <si>
    <t>F-Glass</t>
  </si>
  <si>
    <t>M.10.7.15</t>
  </si>
  <si>
    <t>Fiber Net</t>
  </si>
  <si>
    <t>bundle(s)</t>
  </si>
  <si>
    <t>M.10.7.16</t>
  </si>
  <si>
    <t>Net Truck Corner</t>
  </si>
  <si>
    <t>M.10.7.17</t>
  </si>
  <si>
    <t>Net Truck</t>
  </si>
  <si>
    <t>M.10.7.18</t>
  </si>
  <si>
    <t>Abro Can Spray</t>
  </si>
  <si>
    <t>cans</t>
  </si>
  <si>
    <t>M.10.7.19</t>
  </si>
  <si>
    <t>Mild Steel Decorative Screen Panel</t>
  </si>
  <si>
    <t>Superior Insulated Panels Ltd</t>
  </si>
  <si>
    <t>02476464676 /</t>
  </si>
  <si>
    <t>M.10.7.20</t>
  </si>
  <si>
    <t>Glass Balustrades</t>
  </si>
  <si>
    <t>Glover Glass &amp; Const. Serv. Ltd</t>
  </si>
  <si>
    <t>Achimota Tantra, Mile 7, Accra</t>
  </si>
  <si>
    <t>0246996722/0244336338/0246996722</t>
  </si>
  <si>
    <t>M.10.7.21</t>
  </si>
  <si>
    <t>600 x 600mm Raise Access Floor Tiles</t>
  </si>
  <si>
    <t>pieces</t>
  </si>
  <si>
    <t>Edzojam Limited</t>
  </si>
  <si>
    <t>Accra; Near Peace FM</t>
  </si>
  <si>
    <t>M.10.7.22</t>
  </si>
  <si>
    <t>Stringers With Screws - For Raise Access Floor</t>
  </si>
  <si>
    <t>M.10.7.23</t>
  </si>
  <si>
    <t>Pedestal (35cm) - For Raise Access Floor</t>
  </si>
  <si>
    <t>M.10.7.24</t>
  </si>
  <si>
    <t>Pedestal (60cm) - For Raise Access Floor</t>
  </si>
  <si>
    <t>M.10.7.25</t>
  </si>
  <si>
    <t>8mm Nylon plug &amp; Screws (100pcs/pack)</t>
  </si>
  <si>
    <t>M.10.8.0</t>
  </si>
  <si>
    <t>Glass Block Walling</t>
  </si>
  <si>
    <t>M.10.8.1</t>
  </si>
  <si>
    <t>190 x 190 x 80mm Thick Glass Block</t>
  </si>
  <si>
    <t>EBJlus Enterprise</t>
  </si>
  <si>
    <t>Mamprobi, Accra</t>
  </si>
  <si>
    <t>0548347054 / 0544890777</t>
  </si>
  <si>
    <t>M.10.8.2</t>
  </si>
  <si>
    <t>190 x 190 x 100mm Thick Glass Block</t>
  </si>
  <si>
    <t>M.10.8.3</t>
  </si>
  <si>
    <t>75mm Perimeter channel</t>
  </si>
  <si>
    <t>M.10.8.4</t>
  </si>
  <si>
    <t>100mm Perimeter channel</t>
  </si>
  <si>
    <t>M.10.8.5</t>
  </si>
  <si>
    <t>Panel reinforcing</t>
  </si>
  <si>
    <t>M.10.8.6</t>
  </si>
  <si>
    <t>Panel anchors</t>
  </si>
  <si>
    <t>M.10.8.7</t>
  </si>
  <si>
    <t>Expansion strips</t>
  </si>
  <si>
    <t>M.10.8.8</t>
  </si>
  <si>
    <t>Mortar spacers - 75mm Glass Block</t>
  </si>
  <si>
    <t>M.10.8.9</t>
  </si>
  <si>
    <t>Mortar spacers - 100mm Glass Block</t>
  </si>
  <si>
    <t>M.11.0</t>
  </si>
  <si>
    <t>METAL WORKS</t>
  </si>
  <si>
    <t>M.11.1</t>
  </si>
  <si>
    <t>2.5mm x 1.2m x 2.4m welded 50 x 50mm square mesh</t>
  </si>
  <si>
    <t>M.11.2</t>
  </si>
  <si>
    <t>1200 x 2400 x 3mm thick galvanized metal plate/sheet</t>
  </si>
  <si>
    <t>M.11.3</t>
  </si>
  <si>
    <t>1200 x 2400 x 1mm thick galvanized aluminium plate/sheet</t>
  </si>
  <si>
    <t>NY Construction Mall, N4,Adenta-Aburi Highway,</t>
  </si>
  <si>
    <t xml:space="preserve"> Oyarifa, Accra</t>
  </si>
  <si>
    <t xml:space="preserve"> (0553399318/0559731844)</t>
  </si>
  <si>
    <t>M.11.4</t>
  </si>
  <si>
    <t>25mm diameter galvanized round pipes</t>
  </si>
  <si>
    <t>Ernest Fabrication Works</t>
  </si>
  <si>
    <t>Ashaima, Accra</t>
  </si>
  <si>
    <t>0244206393/0277724807</t>
  </si>
  <si>
    <t>M.11.5</t>
  </si>
  <si>
    <t>50mm diameter galvanized round pipes</t>
  </si>
  <si>
    <t>0244206393/0277724808</t>
  </si>
  <si>
    <t>M.11.6</t>
  </si>
  <si>
    <t>75mm diameter galvanized round pipes</t>
  </si>
  <si>
    <t>0244206393/0277724809</t>
  </si>
  <si>
    <t>M.11.7</t>
  </si>
  <si>
    <t>25 x 25mm galvanized square pipes</t>
  </si>
  <si>
    <t>0244206393/0277724810</t>
  </si>
  <si>
    <t>M.11.8</t>
  </si>
  <si>
    <t>38 x 38mm galvanized square pipes</t>
  </si>
  <si>
    <t>0244206393/0277724811</t>
  </si>
  <si>
    <t>M.11.9</t>
  </si>
  <si>
    <t>50 x 50mm galvanized Square pipe</t>
  </si>
  <si>
    <t>0244206393/0277724812</t>
  </si>
  <si>
    <t>M.11.10</t>
  </si>
  <si>
    <t>100 x 100mm galvanized Angle bar</t>
  </si>
  <si>
    <t>0244206393/0277724813</t>
  </si>
  <si>
    <t>M.11.11</t>
  </si>
  <si>
    <t>80 x 80mm galvanized Angle bar</t>
  </si>
  <si>
    <t>0244206393/0277724814</t>
  </si>
  <si>
    <t>M.11.12</t>
  </si>
  <si>
    <t>70 x 70mm galvanized Angle bar</t>
  </si>
  <si>
    <t>0244206393/0277724815</t>
  </si>
  <si>
    <t>M.11.13</t>
  </si>
  <si>
    <t>60 x 60mm galvanized Angle bar</t>
  </si>
  <si>
    <t>0244206393/0277724816</t>
  </si>
  <si>
    <t>M.11.14</t>
  </si>
  <si>
    <t>50 x 50mm galvanized Angle bar</t>
  </si>
  <si>
    <t>0244206393/0277724817</t>
  </si>
  <si>
    <t>M.11.15</t>
  </si>
  <si>
    <t>50mm galvanized flat bar</t>
  </si>
  <si>
    <t>0244206393/0277724818</t>
  </si>
  <si>
    <t>M.11.16</t>
  </si>
  <si>
    <t>12mm galvanized round bar</t>
  </si>
  <si>
    <t>0244206393/0277724819</t>
  </si>
  <si>
    <t>M.11.17</t>
  </si>
  <si>
    <t>Collapsible / foldable metal framing door burglar proof</t>
  </si>
  <si>
    <t>Vintage Secure Ghana Ltd</t>
  </si>
  <si>
    <t>0243681684 / 0506077498</t>
  </si>
  <si>
    <t>M.11.18</t>
  </si>
  <si>
    <t>Collapsible / sliding metal framing window burglar proof</t>
  </si>
  <si>
    <t>STL Superlock Technologies Ltd</t>
  </si>
  <si>
    <t>0577706800/0266999200/0242213181</t>
  </si>
  <si>
    <t>M.11.19</t>
  </si>
  <si>
    <t>Fixed metal framing window burglar proof</t>
  </si>
  <si>
    <t>M.11.20</t>
  </si>
  <si>
    <t xml:space="preserve">10mm stainless steel balustrade; not less than 1050mm High </t>
  </si>
  <si>
    <t>M.11.21</t>
  </si>
  <si>
    <t xml:space="preserve">10mm stainless steel balustrade; less than 1050mm High </t>
  </si>
  <si>
    <t>M.11.22</t>
  </si>
  <si>
    <t>Prefabricated Heavy Duty Metal Gate size 3600 x 2100mm high</t>
  </si>
  <si>
    <t>M.11.23</t>
  </si>
  <si>
    <t>Prefabricated Heavy Duty Metal Gate size 1200 x 1800mm high</t>
  </si>
  <si>
    <t>M.11.24</t>
  </si>
  <si>
    <t>Roller Shutter Door including installation</t>
  </si>
  <si>
    <t>Trellis Automated Ghana Limited</t>
  </si>
  <si>
    <t>Estate RoundAbout, Accra</t>
  </si>
  <si>
    <t>0547464754 / 0245072228 / 0302972131</t>
  </si>
  <si>
    <t>M.11.25</t>
  </si>
  <si>
    <t>Chain Link 4.0mm x 1.8m x 15m</t>
  </si>
  <si>
    <t>Wire Weaving Industries (Gh) Ltd</t>
  </si>
  <si>
    <t>Accra Depot</t>
  </si>
  <si>
    <t>0302-224623 / 0244 315385/dinxperlo@wireweaving.com</t>
  </si>
  <si>
    <t>M.11.26</t>
  </si>
  <si>
    <t>Chain Link 4.0mm x 1.8m x 15m; PVC coated</t>
  </si>
  <si>
    <t>M.11.27</t>
  </si>
  <si>
    <t>Round Post 60mm x 2.9m (Bend); Galvanized</t>
  </si>
  <si>
    <t>pcs</t>
  </si>
  <si>
    <t>M.11.28</t>
  </si>
  <si>
    <t>Round Support 60mm x 1.9m; Galvanized</t>
  </si>
  <si>
    <t>M.11.29</t>
  </si>
  <si>
    <t xml:space="preserve">Round Post Cap 60mm PVC </t>
  </si>
  <si>
    <t>M.11.30</t>
  </si>
  <si>
    <t xml:space="preserve">Wire 2.5mm PVC </t>
  </si>
  <si>
    <t>M.11.31</t>
  </si>
  <si>
    <t>Wire 3.0mm PVC</t>
  </si>
  <si>
    <t>M.11.32</t>
  </si>
  <si>
    <t>Wire Strainer Clip; Galvanized</t>
  </si>
  <si>
    <t>M.11.33</t>
  </si>
  <si>
    <t>Razer Wire 2.3mm x 125m; Galvanized</t>
  </si>
  <si>
    <t>M.11.34</t>
  </si>
  <si>
    <t>Barbed Wire 2.3mm x 90m; Galvanized</t>
  </si>
  <si>
    <t>M.11.35</t>
  </si>
  <si>
    <t>Wire 1.8mm Galvanised</t>
  </si>
  <si>
    <t>M.11.36</t>
  </si>
  <si>
    <t xml:space="preserve">PM Gate 4.6mm x 1.8m x 1.0m (2"x4")P/C Green-1Leaf </t>
  </si>
  <si>
    <t>M.11.37</t>
  </si>
  <si>
    <t xml:space="preserve">PM Gate 4.6mm x 1.8m x 2.0m (2"x4")P/C Green-2Leaf </t>
  </si>
  <si>
    <t>M.11.38</t>
  </si>
  <si>
    <t>Square Post 80mm x 80mm x 2.9m; Galvanized</t>
  </si>
  <si>
    <t>M.11.39</t>
  </si>
  <si>
    <t>Square Post 100mm x 100mm x 2.9m; Galvanized</t>
  </si>
  <si>
    <t>M.11.40</t>
  </si>
  <si>
    <t xml:space="preserve">Square Post Cap 80mm x 80mm PVC </t>
  </si>
  <si>
    <t>M.11.41</t>
  </si>
  <si>
    <t>Square Post Cap 100mm x 100mm PVC</t>
  </si>
  <si>
    <t>M.11.42</t>
  </si>
  <si>
    <t>Bolt Hinge 14cm</t>
  </si>
  <si>
    <t>M.11.43</t>
  </si>
  <si>
    <t>Bolt Latch 14cm</t>
  </si>
  <si>
    <t>M.11.44</t>
  </si>
  <si>
    <t>Bolt &amp; Nut 14cm</t>
  </si>
  <si>
    <t>M.11.45</t>
  </si>
  <si>
    <t>3.6mm thick Galvanised Panel mesh 1.8 x 3m</t>
  </si>
  <si>
    <t>sheet/pc</t>
  </si>
  <si>
    <t>0302-224623 / 0244 315385</t>
  </si>
  <si>
    <t>M.12.0</t>
  </si>
  <si>
    <t>PLUMBING WORKS</t>
  </si>
  <si>
    <t>Item</t>
  </si>
  <si>
    <t>M.12.1</t>
  </si>
  <si>
    <t>Sanitary Appliance/ Fixtures</t>
  </si>
  <si>
    <t>M.12.1.1</t>
  </si>
  <si>
    <t>Water closet (P-trap)</t>
  </si>
  <si>
    <t>EYA Enterprise Limited</t>
  </si>
  <si>
    <t>Achimota mall road, Accra</t>
  </si>
  <si>
    <t>Tel: 0246842593</t>
  </si>
  <si>
    <t>M.12.1.2</t>
  </si>
  <si>
    <t>Water closet (S-trap)</t>
  </si>
  <si>
    <t>Tel: 0246842594</t>
  </si>
  <si>
    <t>M.12.1.3</t>
  </si>
  <si>
    <t>Closed couple Water closet (P-trap)</t>
  </si>
  <si>
    <t>Tel: 0246842595</t>
  </si>
  <si>
    <t>M.12.1.4</t>
  </si>
  <si>
    <t>Closed couple Water closet (S-trap)</t>
  </si>
  <si>
    <t>Tel: 0246842596</t>
  </si>
  <si>
    <t>M.12.1.5</t>
  </si>
  <si>
    <t>Disabled WC set</t>
  </si>
  <si>
    <t>Tel: 0246842597</t>
  </si>
  <si>
    <t>M.12.1.6</t>
  </si>
  <si>
    <t>Wall-hung WC</t>
  </si>
  <si>
    <t>Tel: 0246842598</t>
  </si>
  <si>
    <t>M.12.1.7</t>
  </si>
  <si>
    <t>Squat WC</t>
  </si>
  <si>
    <t>Tel: 0246842599</t>
  </si>
  <si>
    <t>M.12.1.8</t>
  </si>
  <si>
    <t>Floor standing WC</t>
  </si>
  <si>
    <t>Tel: 0246842600</t>
  </si>
  <si>
    <t>M.12.1.9</t>
  </si>
  <si>
    <t>600 x 95mm fold down grab rail</t>
  </si>
  <si>
    <t>Tel: 0246842601</t>
  </si>
  <si>
    <t>M.12.1.10</t>
  </si>
  <si>
    <t>32mm diameter tube straight grab bar with snap flange</t>
  </si>
  <si>
    <t>Tel: 0246842602</t>
  </si>
  <si>
    <t>M.12.1.11</t>
  </si>
  <si>
    <t>Concealed cistern (pre-assembled structure for installation) with dual flush actuators (6/3 litres)</t>
  </si>
  <si>
    <t>Tel: 0246842603</t>
  </si>
  <si>
    <t>M.12.1.12</t>
  </si>
  <si>
    <t>WC actuator plate (dual flash)</t>
  </si>
  <si>
    <t>Tel: 0246842604</t>
  </si>
  <si>
    <t>M.12.1.13</t>
  </si>
  <si>
    <t>Wash hand basin with pedestal</t>
  </si>
  <si>
    <t>Tel: 0246842605</t>
  </si>
  <si>
    <t>M.12.1.14</t>
  </si>
  <si>
    <t>Wall-hung wash hand basin</t>
  </si>
  <si>
    <t>Tel: 0246842606</t>
  </si>
  <si>
    <t>M.12.1.15</t>
  </si>
  <si>
    <t xml:space="preserve">Custom built stone basin </t>
  </si>
  <si>
    <t>Tel: 0246842607</t>
  </si>
  <si>
    <t>M.12.1.16</t>
  </si>
  <si>
    <t>Hand shower set</t>
  </si>
  <si>
    <t>Tel: 0246842608</t>
  </si>
  <si>
    <t>M.12.1.17</t>
  </si>
  <si>
    <t>Hand shower set with mixer tap</t>
  </si>
  <si>
    <t>Tel: 0246842609</t>
  </si>
  <si>
    <t>M.12.1.18</t>
  </si>
  <si>
    <t>Concealed shower with overhead and mixer</t>
  </si>
  <si>
    <t>Tel: 0246842610</t>
  </si>
  <si>
    <t>M.12.1.19</t>
  </si>
  <si>
    <t>Shower cubicle</t>
  </si>
  <si>
    <t>Tel: 0246842611</t>
  </si>
  <si>
    <t>M.12.1.20</t>
  </si>
  <si>
    <t>Shower cabinet in translucent glass with handle at 2m height</t>
  </si>
  <si>
    <t>Tel: 0246842612</t>
  </si>
  <si>
    <t>M.12.1.21</t>
  </si>
  <si>
    <t>Self closing pillar tap</t>
  </si>
  <si>
    <t>Tel: 0246842613</t>
  </si>
  <si>
    <t>M.12.1.22</t>
  </si>
  <si>
    <t>Push tap</t>
  </si>
  <si>
    <t>Tel: 0246842614</t>
  </si>
  <si>
    <t>M.12.1.57</t>
  </si>
  <si>
    <t xml:space="preserve">3/4 inch tap </t>
  </si>
  <si>
    <t>Tel: 0246842647</t>
  </si>
  <si>
    <t>M.12.1.58</t>
  </si>
  <si>
    <t xml:space="preserve">1/2 inch tap </t>
  </si>
  <si>
    <t>Tel: 0246842648</t>
  </si>
  <si>
    <t>M.12.1.23</t>
  </si>
  <si>
    <t>Motion sensor faucet for wash basin complete with control box</t>
  </si>
  <si>
    <t>Tel: 0246842615</t>
  </si>
  <si>
    <t>M.12.1.24</t>
  </si>
  <si>
    <t>Undercounter basin</t>
  </si>
  <si>
    <t>Tel: 0246842616</t>
  </si>
  <si>
    <t>M.12.1.25</t>
  </si>
  <si>
    <t>Urinal bowl (complete)</t>
  </si>
  <si>
    <t>Tel: 0246842617</t>
  </si>
  <si>
    <t>M.12.1.26</t>
  </si>
  <si>
    <t>Urinal partition</t>
  </si>
  <si>
    <t>Tel: 0246842618</t>
  </si>
  <si>
    <t>M.12.1.27</t>
  </si>
  <si>
    <t>Single bowl- single drain kitchen sink</t>
  </si>
  <si>
    <t>Tel: 0246842619</t>
  </si>
  <si>
    <t>M.12.1.28</t>
  </si>
  <si>
    <t>Double bowl - single drain kitchen sink</t>
  </si>
  <si>
    <t>Tel: 0246842620</t>
  </si>
  <si>
    <t>M.12.1.29</t>
  </si>
  <si>
    <t>Double bowl - double drain kitchen sink</t>
  </si>
  <si>
    <t>Tel: 0246842621</t>
  </si>
  <si>
    <t>M.12.1.30</t>
  </si>
  <si>
    <t>Cleaners' sink</t>
  </si>
  <si>
    <t>Tel: 0246842622</t>
  </si>
  <si>
    <t>M.12.1.31</t>
  </si>
  <si>
    <t>Belfast sink</t>
  </si>
  <si>
    <t>Tel: 0246842623</t>
  </si>
  <si>
    <t>M.12.1.32</t>
  </si>
  <si>
    <t>Lab sink</t>
  </si>
  <si>
    <t>Tel: 0246842624</t>
  </si>
  <si>
    <t>M.12.1.33</t>
  </si>
  <si>
    <t>Stainless steel dirty utility sink</t>
  </si>
  <si>
    <t>Tel: 0246842625</t>
  </si>
  <si>
    <t>M.12.1.34</t>
  </si>
  <si>
    <t>Bath tub (1700 x 700mm)</t>
  </si>
  <si>
    <t>Tel: 0246842626</t>
  </si>
  <si>
    <t>M.12.1.35</t>
  </si>
  <si>
    <t>Bath tub (1500 x 700mm)</t>
  </si>
  <si>
    <t>Tel: 0246842627</t>
  </si>
  <si>
    <t>M.12.1.36</t>
  </si>
  <si>
    <t>Shower tray, size 760mmx760mm</t>
  </si>
  <si>
    <t>Tel: 0246842628</t>
  </si>
  <si>
    <t>M.12.1.37</t>
  </si>
  <si>
    <t>Shower tray, size 900mmx900mm</t>
  </si>
  <si>
    <t>Tel: 0246842629</t>
  </si>
  <si>
    <t>M.12.1.38</t>
  </si>
  <si>
    <t>Shower tray, size 1200mmx1200mm</t>
  </si>
  <si>
    <t>Tel: 0246842630</t>
  </si>
  <si>
    <t>M.12.1.39</t>
  </si>
  <si>
    <t>15L water heater</t>
  </si>
  <si>
    <t>Tel: 0246842631</t>
  </si>
  <si>
    <t>M.12.1.40</t>
  </si>
  <si>
    <t>30L under counter water heater</t>
  </si>
  <si>
    <t>Tel: 0246842632</t>
  </si>
  <si>
    <t>M.12.1.41</t>
  </si>
  <si>
    <t>30L wall hung water heater</t>
  </si>
  <si>
    <t>Tel: 0246842633</t>
  </si>
  <si>
    <t>M.12.1.42</t>
  </si>
  <si>
    <t>50L water heater</t>
  </si>
  <si>
    <t>Tel: 0246842634</t>
  </si>
  <si>
    <t>M.12.1.43</t>
  </si>
  <si>
    <t>80L water heater</t>
  </si>
  <si>
    <t>Tel: 0246842635</t>
  </si>
  <si>
    <t>M.12.1.44</t>
  </si>
  <si>
    <t>Plate glass mirror, size : 2000mm x500mm</t>
  </si>
  <si>
    <t>Tel: 0246842636</t>
  </si>
  <si>
    <t>M.12.1.45</t>
  </si>
  <si>
    <t>Plate glass mirror, size : 1000mm x500mm</t>
  </si>
  <si>
    <t>Tel: 0246842637</t>
  </si>
  <si>
    <t>M.12.1.46</t>
  </si>
  <si>
    <t>Plate glass mirror, size : 800mm x450mm</t>
  </si>
  <si>
    <t>Tel: 0246842638</t>
  </si>
  <si>
    <t>M.12.1.47</t>
  </si>
  <si>
    <t>Soap dish</t>
  </si>
  <si>
    <t>Tel: 0246842639</t>
  </si>
  <si>
    <t>M.12.1.48</t>
  </si>
  <si>
    <t>Toilet roll holder</t>
  </si>
  <si>
    <t>Tel: 0246842640</t>
  </si>
  <si>
    <t>M.12.1.49</t>
  </si>
  <si>
    <t>Toilet brush/holder</t>
  </si>
  <si>
    <t>Tel: 0246842641</t>
  </si>
  <si>
    <t>M.12.1.50</t>
  </si>
  <si>
    <t>Towel rail, 1200mm long</t>
  </si>
  <si>
    <t>Tel: 0246842642</t>
  </si>
  <si>
    <t>M.12.1.51</t>
  </si>
  <si>
    <t>Towel ring</t>
  </si>
  <si>
    <t>Tel: 0246842643</t>
  </si>
  <si>
    <t>M.12.1.52</t>
  </si>
  <si>
    <t>Stainless steel robe hook</t>
  </si>
  <si>
    <t>Tel: 0246842644</t>
  </si>
  <si>
    <t>M.12.1.53</t>
  </si>
  <si>
    <t>Liquid soap dispenser</t>
  </si>
  <si>
    <t>Tel: 0246842645</t>
  </si>
  <si>
    <t>M.12.1.54</t>
  </si>
  <si>
    <t>Paper towel dispenser</t>
  </si>
  <si>
    <t>Tel: 0246842646</t>
  </si>
  <si>
    <t>M.12.1.55</t>
  </si>
  <si>
    <t>Hand sensor sanitizer</t>
  </si>
  <si>
    <t>M.12.1.56</t>
  </si>
  <si>
    <t>Waste bin</t>
  </si>
  <si>
    <t>Metalic floor drain</t>
  </si>
  <si>
    <t>Plastic floor drain</t>
  </si>
  <si>
    <t>M.12.1.59</t>
  </si>
  <si>
    <t>32mm Brass Stop Cock</t>
  </si>
  <si>
    <t>Tel: 0246842649</t>
  </si>
  <si>
    <t>M.12.1.60</t>
  </si>
  <si>
    <t>40mm Brass Stop Cock</t>
  </si>
  <si>
    <t>Tel: 0246842650</t>
  </si>
  <si>
    <t>M.12.1.61</t>
  </si>
  <si>
    <t>50mm Brass Stop Cock</t>
  </si>
  <si>
    <t>Tel: 0246842651</t>
  </si>
  <si>
    <t>M.12.1.62</t>
  </si>
  <si>
    <t>63mm Brass Stop Cock</t>
  </si>
  <si>
    <t>Tel: 0246842652</t>
  </si>
  <si>
    <t>M.12.1.63</t>
  </si>
  <si>
    <t>Polytank; Rambo 2000</t>
  </si>
  <si>
    <t>Tel: 0246842653</t>
  </si>
  <si>
    <t>M.12.1.64</t>
  </si>
  <si>
    <t>Polytank; Rambo 1000</t>
  </si>
  <si>
    <t>Tel: 0246842654</t>
  </si>
  <si>
    <t>M.12.1.65</t>
  </si>
  <si>
    <t>Polytank; Rambo 850</t>
  </si>
  <si>
    <t>Tel: 0246842655</t>
  </si>
  <si>
    <t>M.12.1.66</t>
  </si>
  <si>
    <t>Polytank; Rambo 700</t>
  </si>
  <si>
    <t>Tel: 0246842656</t>
  </si>
  <si>
    <t>M.12.1.67</t>
  </si>
  <si>
    <t>Polytank; Rambo 600</t>
  </si>
  <si>
    <t>Tel: 0246842657</t>
  </si>
  <si>
    <t>M.12.1.68</t>
  </si>
  <si>
    <t>Polytank; Rambo 500</t>
  </si>
  <si>
    <t>Tel: 0246842658</t>
  </si>
  <si>
    <t>M.12.1.69</t>
  </si>
  <si>
    <t>Polytank; Rambo 450</t>
  </si>
  <si>
    <t>Tel: 0246842659</t>
  </si>
  <si>
    <t>M.12.1.70</t>
  </si>
  <si>
    <t>Polytank; Rambo 400</t>
  </si>
  <si>
    <t>Tel: 0246842660</t>
  </si>
  <si>
    <t>M.12.1.71</t>
  </si>
  <si>
    <t>Polytank; Rambo 300</t>
  </si>
  <si>
    <t>Tel: 0246842661</t>
  </si>
  <si>
    <t>M.12.1.72</t>
  </si>
  <si>
    <t>Polytank; Rambo 250</t>
  </si>
  <si>
    <t>Tel: 0246842662</t>
  </si>
  <si>
    <t>M.12.1.73</t>
  </si>
  <si>
    <t>Polytank; Rambo 100</t>
  </si>
  <si>
    <t>Tel: 0246842663</t>
  </si>
  <si>
    <t>M.12.1.74</t>
  </si>
  <si>
    <t>Polytank; Hippo 400</t>
  </si>
  <si>
    <t>Tel: 0246842664</t>
  </si>
  <si>
    <t>M.12.1.75</t>
  </si>
  <si>
    <t>Polytank; Hippo 300</t>
  </si>
  <si>
    <t>Tel: 0246842665</t>
  </si>
  <si>
    <t>M.12.1.76</t>
  </si>
  <si>
    <t>Polytank; Hippo 200</t>
  </si>
  <si>
    <t>Tel: 0246842666</t>
  </si>
  <si>
    <t>M.12.1.77</t>
  </si>
  <si>
    <t>Polytank; Hippo 100</t>
  </si>
  <si>
    <t>Tel: 0246842667</t>
  </si>
  <si>
    <t>M.12.1.78</t>
  </si>
  <si>
    <t>PASSENGER LIFT System; complete</t>
  </si>
  <si>
    <t>Tel: 0246842668</t>
  </si>
  <si>
    <t>M.12.1.79</t>
  </si>
  <si>
    <t>SERVICE LIFT System; complete</t>
  </si>
  <si>
    <t>Tel: 0246842669</t>
  </si>
  <si>
    <t>M.12.1.80</t>
  </si>
  <si>
    <t>30KVA AVR with Backup UPS for power backup for Lift System</t>
  </si>
  <si>
    <t>Tel: 0246842670</t>
  </si>
  <si>
    <t>M.12.2.0</t>
  </si>
  <si>
    <t>Pipes and Fittings</t>
  </si>
  <si>
    <t>M.13.0</t>
  </si>
  <si>
    <t>ELECTRICAL WORKS</t>
  </si>
  <si>
    <t>M.14.0</t>
  </si>
  <si>
    <t>TILES</t>
  </si>
  <si>
    <t>M.14.1.0</t>
  </si>
  <si>
    <t>Wall Tiles</t>
  </si>
  <si>
    <t>M.14.1.1</t>
  </si>
  <si>
    <t>150 x 150 x 6mm White Glaze Ceramic Wall Tiles</t>
  </si>
  <si>
    <t>KIMO or approved equal</t>
  </si>
  <si>
    <t>M.14.1.2</t>
  </si>
  <si>
    <t>200 x 200 x 6mm Thick Unglazed Ceramic Wall Tiles</t>
  </si>
  <si>
    <t>M.14.1.3</t>
  </si>
  <si>
    <t>200 x 300 x 6mm Thick Unglazed Ceramic Wall Tiles</t>
  </si>
  <si>
    <t>M.14.1.4</t>
  </si>
  <si>
    <t>200 x 500 x 6mm White Glaze Ceramic Wall Tiles</t>
  </si>
  <si>
    <t>M.14.1.5</t>
  </si>
  <si>
    <t>250 x 200 x 6mm White Glaze Ceramic Wall Tiles</t>
  </si>
  <si>
    <t>M.14.1.6</t>
  </si>
  <si>
    <t>250 x 300 x 6mm thick Ceramic Wall Tiles</t>
  </si>
  <si>
    <t>M.14.1.7</t>
  </si>
  <si>
    <t>250 x 400 x 6mm thick Ceramic Wall Tiles</t>
  </si>
  <si>
    <t>M.14.1.8</t>
  </si>
  <si>
    <t>300 x 300 x 6mm White Glaze Ceramic Wall Tiles</t>
  </si>
  <si>
    <t>M.14.1.9</t>
  </si>
  <si>
    <t>300 x 450 x 6mm White Glaze Ceramic Wall Tiles</t>
  </si>
  <si>
    <t>M.14.1.10</t>
  </si>
  <si>
    <t>300 x 600 x 6mm White Glaze Ceramic Wall Tiles</t>
  </si>
  <si>
    <t>M.14.1.11</t>
  </si>
  <si>
    <t>333 x 550 x 6mm Thick Ceramic Wall Tiles</t>
  </si>
  <si>
    <t>M.14.2.0</t>
  </si>
  <si>
    <t>Floor Tiles</t>
  </si>
  <si>
    <t>M.14.2.1</t>
  </si>
  <si>
    <t>300 x 300 x 10mm Thick Ceramic Floor Tiles</t>
  </si>
  <si>
    <t>M.14.2.2</t>
  </si>
  <si>
    <t>400 x 400 x 10mm thick Polished Porcelain Floor Tiles</t>
  </si>
  <si>
    <t>M.14.2.3</t>
  </si>
  <si>
    <t>400 x 400 x 10mm thick Unpolished Porcelain Floor Tiles</t>
  </si>
  <si>
    <t>M.14.2.4</t>
  </si>
  <si>
    <t>450 x 450 x 10mm thick Polished Porcelain Floor Tiles</t>
  </si>
  <si>
    <t>M.14.2.5</t>
  </si>
  <si>
    <t>450 x 450 x 10mm thick Unpolished Porcelain Floor Tiles</t>
  </si>
  <si>
    <t>M.14.2.6</t>
  </si>
  <si>
    <t>500 x 500 x 10mm thick Polished Porcelain Floor Tiles</t>
  </si>
  <si>
    <t>M.14.2.7</t>
  </si>
  <si>
    <t>500 x 500 x 10mm thick Unpolished Porcelain Floor Tiles</t>
  </si>
  <si>
    <t>M.14.2.8</t>
  </si>
  <si>
    <t>600 x 600 x 10mm thick Polished Porcelain Floor Tiles</t>
  </si>
  <si>
    <t>M.14.2.9</t>
  </si>
  <si>
    <t>600 x 600 x 10mm thick Unpolished Porcelain Floor Tiles</t>
  </si>
  <si>
    <t>M.14.2.10</t>
  </si>
  <si>
    <t>800 x 800 x 10mm thick Polished Porcelain Floor Tiles</t>
  </si>
  <si>
    <t>M.14.2.11</t>
  </si>
  <si>
    <t>800 x 800 x 10mm thick Unpolished Porcelain Floor Tiles</t>
  </si>
  <si>
    <t>M.14.2.12</t>
  </si>
  <si>
    <t>1200 x 1200 x 10mm Thick Ceramic Floor Tiles</t>
  </si>
  <si>
    <t>EMJ - BTB Cpmpany Limited</t>
  </si>
  <si>
    <t>Odorkor - Accra</t>
  </si>
  <si>
    <t>0243577875/</t>
  </si>
  <si>
    <t>M.14.2.13</t>
  </si>
  <si>
    <t>600 x 1200 x 10mm Thick Ceramic Floor Tiles</t>
  </si>
  <si>
    <t>M.14.2.14</t>
  </si>
  <si>
    <t>300 x 1200 x 10mm Thick Ceramic Floor Tiles</t>
  </si>
  <si>
    <t>M.14.2.15</t>
  </si>
  <si>
    <t>200 x 1200 x 10mm Thick Ceramic Floor Tiles</t>
  </si>
  <si>
    <t>M.14.2.16</t>
  </si>
  <si>
    <t>600 x 900 x 10mm Thick Ceramic Floor Tiles</t>
  </si>
  <si>
    <t>M.14.2.17</t>
  </si>
  <si>
    <t>450 x 900 x 10mm Thick Ceramic Floor Tiles</t>
  </si>
  <si>
    <t>M.14.2.18</t>
  </si>
  <si>
    <t>300 x 900 x 10mm Thick Ceramic Floor Tiles</t>
  </si>
  <si>
    <t>M.14.2.19</t>
  </si>
  <si>
    <t>250 x 900 x 10mm Thick Ceramic Floor Tiles</t>
  </si>
  <si>
    <t>M.14.2.20</t>
  </si>
  <si>
    <t>200 x 900 x 10mm Thick Ceramic Floor Tiles</t>
  </si>
  <si>
    <t>M.14.2.21</t>
  </si>
  <si>
    <t>400 x 800 x 10mm Thick Ceramic Floor Tiles</t>
  </si>
  <si>
    <t>M.14.2.22</t>
  </si>
  <si>
    <t>300 x 600 x 10mm Thick Ceramic Floor Tiles</t>
  </si>
  <si>
    <t>M.14.2.23</t>
  </si>
  <si>
    <t>200 x 600 x 10mm Thick Ceramic Floor Tiles</t>
  </si>
  <si>
    <t>M.14.2.24</t>
  </si>
  <si>
    <t>300 x 300 x 10mm Thick Terracotta Clay Floor Tile</t>
  </si>
  <si>
    <t>M.14.2.25</t>
  </si>
  <si>
    <t>8mm Woolen Carpet Tiles - Pearl</t>
  </si>
  <si>
    <t>Chrisaach Company Limited</t>
  </si>
  <si>
    <t>Cantoment, Accra</t>
  </si>
  <si>
    <t>0245526099/0302-774825</t>
  </si>
  <si>
    <t>M.14.2.26</t>
  </si>
  <si>
    <t>4mm Woolen Carpet Tiles - Jazz</t>
  </si>
  <si>
    <t>M.14.2.27</t>
  </si>
  <si>
    <t>250mm x 1000mm Carpet Tiles + PVC Backing</t>
  </si>
  <si>
    <t>24pc/box</t>
  </si>
  <si>
    <t>Modern Floors Ghana Ltd</t>
  </si>
  <si>
    <t>Ivory Building off Spintex Road, opposite Palace Mall, adjacent Galaxy Oil Filling Station</t>
  </si>
  <si>
    <t>0245701001/0209124357/0245217392/0257036688</t>
  </si>
  <si>
    <t>M.14.2.28</t>
  </si>
  <si>
    <t>500mm x 500mm Carpet Tiles + PVC Backing</t>
  </si>
  <si>
    <t>M.14.2.29</t>
  </si>
  <si>
    <t>2mm Vinyl (PVC) Carpet Tiles</t>
  </si>
  <si>
    <t>29pc/pack</t>
  </si>
  <si>
    <t>Floor Décor Ghana</t>
  </si>
  <si>
    <t>Dansoman, Accra</t>
  </si>
  <si>
    <t>02052991127/0209882761</t>
  </si>
  <si>
    <t>M.14.2.30</t>
  </si>
  <si>
    <t>3mm Vinyl (PVC) Carpet Tiles</t>
  </si>
  <si>
    <t>M.14.2.31</t>
  </si>
  <si>
    <t>6mm Vinyl (PVC) Carpet Tiles</t>
  </si>
  <si>
    <t>M.14.2.32</t>
  </si>
  <si>
    <t>5.2mm Vinyl (SPC) Click Lock Tiles (LVT) + 1mm IXPE Back Pad</t>
  </si>
  <si>
    <t>9pc/box</t>
  </si>
  <si>
    <t>M.14.2.33</t>
  </si>
  <si>
    <t>20mm Artificial Carpet Grass (AstroTurf)</t>
  </si>
  <si>
    <t>M.14.2.34</t>
  </si>
  <si>
    <t>30mm Artificial Carpet Grass (AstroTurf)</t>
  </si>
  <si>
    <t>M.14.2.35</t>
  </si>
  <si>
    <t>40mm Artificial Carpet Grass (AstroTurf)</t>
  </si>
  <si>
    <t>M.14.2.36</t>
  </si>
  <si>
    <t>50mm Artificial Carpet Grass (AstroTurf)</t>
  </si>
  <si>
    <t>M.14.3.0</t>
  </si>
  <si>
    <t>Tile Accessories</t>
  </si>
  <si>
    <t>M.14.3.1</t>
  </si>
  <si>
    <t>Tile Cement/ Adhesive</t>
  </si>
  <si>
    <t>M.14.3.2</t>
  </si>
  <si>
    <t>Tile Grout</t>
  </si>
  <si>
    <t>Open Market</t>
  </si>
  <si>
    <t>Tudu, Accra</t>
  </si>
  <si>
    <t>M.14.3.3</t>
  </si>
  <si>
    <t>3mm Tile Spacers</t>
  </si>
  <si>
    <t>M.14.3.4</t>
  </si>
  <si>
    <t>5mm Tile Spacers</t>
  </si>
  <si>
    <t>M.14.3.5</t>
  </si>
  <si>
    <t>AstroTurf Joining Tape</t>
  </si>
  <si>
    <t>M.14.3.6</t>
  </si>
  <si>
    <t>AstroTurf U-Pins</t>
  </si>
  <si>
    <t>M.14.3.7</t>
  </si>
  <si>
    <t>Carpet Tile Adhesive</t>
  </si>
  <si>
    <t>kg/cont.</t>
  </si>
  <si>
    <t>M.14.3.8</t>
  </si>
  <si>
    <t>100mm Plastic Skirting Board</t>
  </si>
  <si>
    <t>M.14.3.9</t>
  </si>
  <si>
    <t>Plastic tile strip</t>
  </si>
  <si>
    <t>M.14.3.10</t>
  </si>
  <si>
    <t>Metallic tile strip</t>
  </si>
  <si>
    <t>M.14.3.11</t>
  </si>
  <si>
    <t>Door bar</t>
  </si>
  <si>
    <t>M.15.0</t>
  </si>
  <si>
    <t>PAINTS:</t>
  </si>
  <si>
    <t>M.15.1</t>
  </si>
  <si>
    <t>Dulux Pre-Paint Smoothover</t>
  </si>
  <si>
    <t>kg/container</t>
  </si>
  <si>
    <t>Coral Gh Limited</t>
  </si>
  <si>
    <t xml:space="preserve">Accra  </t>
  </si>
  <si>
    <t>0242222012/0502222012/0277222012/0302222012</t>
  </si>
  <si>
    <t>M.15.2</t>
  </si>
  <si>
    <t>Shield Skimming Putty</t>
  </si>
  <si>
    <t>L/container</t>
  </si>
  <si>
    <t>Ezojam Limited</t>
  </si>
  <si>
    <t>Abeka, Accra</t>
  </si>
  <si>
    <t>0244378543 / 0244577259 / 0241202278</t>
  </si>
  <si>
    <t>M.15.3</t>
  </si>
  <si>
    <t>Home Charm Emulsion/Putty</t>
  </si>
  <si>
    <t xml:space="preserve">Adenta-Accra </t>
  </si>
  <si>
    <t>M.15.4</t>
  </si>
  <si>
    <t>Saveto Putty SP 100</t>
  </si>
  <si>
    <t>M.15.5</t>
  </si>
  <si>
    <t>Primer/Stabilizer Paint: Sheild, Neuce etc.</t>
  </si>
  <si>
    <t>L/bucket</t>
  </si>
  <si>
    <t>M &amp; K Ghana Limited</t>
  </si>
  <si>
    <t>0244336633 / 0267637165</t>
  </si>
  <si>
    <t>M.15.6</t>
  </si>
  <si>
    <t>Emulsion Paint: Sheild, Neuce etc.</t>
  </si>
  <si>
    <t>M.15.7</t>
  </si>
  <si>
    <t>L/gal</t>
  </si>
  <si>
    <t>M.15.8</t>
  </si>
  <si>
    <t>Fireproof/ Fire Retardant Paint</t>
  </si>
  <si>
    <t>M.15.9</t>
  </si>
  <si>
    <t>Anti-dust floor paint</t>
  </si>
  <si>
    <t xml:space="preserve">Mensah Darkwa Co. Ltd or Senti Plus Co. Ltd, </t>
  </si>
  <si>
    <t>Kumasi</t>
  </si>
  <si>
    <t>0322001113 or 0246024869</t>
  </si>
  <si>
    <t>M.15.10</t>
  </si>
  <si>
    <t>Waterproofer Paint</t>
  </si>
  <si>
    <t>M.15.11</t>
  </si>
  <si>
    <t>Graffiato; Interior quality</t>
  </si>
  <si>
    <t>Aslan Graffiato</t>
  </si>
  <si>
    <t>0261770780 / 0540452870</t>
  </si>
  <si>
    <t>M.15.12</t>
  </si>
  <si>
    <t>Graffiato; Exterior quality</t>
  </si>
  <si>
    <t>M.15.13</t>
  </si>
  <si>
    <t>Coral Acrylic Primer</t>
  </si>
  <si>
    <t>0244336633/0267637165/0551400033/0302802555</t>
  </si>
  <si>
    <t>M.15.14</t>
  </si>
  <si>
    <t>Coral Acrylic Sealer</t>
  </si>
  <si>
    <t>M.15.15</t>
  </si>
  <si>
    <t>Coral PVA Putty</t>
  </si>
  <si>
    <t>kg/bucket</t>
  </si>
  <si>
    <t>M.15.16</t>
  </si>
  <si>
    <t>Coralatex Acrylic Emulsion Paint</t>
  </si>
  <si>
    <t>M.15.17</t>
  </si>
  <si>
    <t>Dulux Wall Guard</t>
  </si>
  <si>
    <t>M.15.18</t>
  </si>
  <si>
    <t>Coral Gloss Liquid</t>
  </si>
  <si>
    <t>0244336633/0267637165/0551400033</t>
  </si>
  <si>
    <t>M.15.19</t>
  </si>
  <si>
    <t>Coral Gloss Oil Paint/Coralit</t>
  </si>
  <si>
    <t>M.15.20</t>
  </si>
  <si>
    <t>Coral Wood Primer</t>
  </si>
  <si>
    <t>M.15.21</t>
  </si>
  <si>
    <t>Coral Wood Putty/Filler</t>
  </si>
  <si>
    <t>M.15.22</t>
  </si>
  <si>
    <t>Coralstain</t>
  </si>
  <si>
    <t>M.15.23</t>
  </si>
  <si>
    <t>Gloss Oil Paint</t>
  </si>
  <si>
    <t>M.15.24</t>
  </si>
  <si>
    <t>Aluminium Wood Primer</t>
  </si>
  <si>
    <t>M.15.25</t>
  </si>
  <si>
    <t>Galvanized Iron Primer / Red oxide</t>
  </si>
  <si>
    <t>M.15.26</t>
  </si>
  <si>
    <t>Polyurethane lacquer</t>
  </si>
  <si>
    <t>M.15.27</t>
  </si>
  <si>
    <t>Thinner</t>
  </si>
  <si>
    <t>M.15.28</t>
  </si>
  <si>
    <t>Hardener</t>
  </si>
  <si>
    <t>Faith Enterprise</t>
  </si>
  <si>
    <t>0247224401 /</t>
  </si>
  <si>
    <t>M.15.29</t>
  </si>
  <si>
    <t>Sanding Sealer</t>
  </si>
  <si>
    <t>M.15.30</t>
  </si>
  <si>
    <t>Wood Putty</t>
  </si>
  <si>
    <t>M.15.31</t>
  </si>
  <si>
    <t>Wood Stain</t>
  </si>
  <si>
    <t>M.15.32</t>
  </si>
  <si>
    <t>Automotive Refinish/Car Body Paint - Super Shine</t>
  </si>
  <si>
    <t xml:space="preserve">BuildCart Limited, </t>
  </si>
  <si>
    <t>(0554 809 209 / 0207 650 778)</t>
  </si>
  <si>
    <t>M.15.33</t>
  </si>
  <si>
    <t>Body Filer / Polyester Putty</t>
  </si>
  <si>
    <t>M.15.34</t>
  </si>
  <si>
    <t>Epoxy Primer: MC-DUR 1177 WV-A</t>
  </si>
  <si>
    <t>kg/pack</t>
  </si>
  <si>
    <t>MC-Bauchemie Ghana Limted</t>
  </si>
  <si>
    <t>Ahiyie-Accra</t>
  </si>
  <si>
    <t>050 154 8788 / 030 291 9077</t>
  </si>
  <si>
    <t>M.15.35</t>
  </si>
  <si>
    <t>Epoxy Scratch/Base Coat: MC-DUR 1200VK-UAE</t>
  </si>
  <si>
    <t>M.15.36</t>
  </si>
  <si>
    <t>Epoxy Scratch/Base Coat: Quartz Sand</t>
  </si>
  <si>
    <t>M.15.37</t>
  </si>
  <si>
    <t>Epoxy Top Coat: MC-DUR 1150</t>
  </si>
  <si>
    <t>M.15.38</t>
  </si>
  <si>
    <t>Epoxy Primer: Nitoprime 25</t>
  </si>
  <si>
    <t>L/pack</t>
  </si>
  <si>
    <t>M.15.39</t>
  </si>
  <si>
    <t>Epoxy Base Coat: Berger/Apcoflor TC 510</t>
  </si>
  <si>
    <t>M.15.40</t>
  </si>
  <si>
    <t>Epoxy Base Coat: Nitoflor SL2000</t>
  </si>
  <si>
    <t>M.15.41</t>
  </si>
  <si>
    <t>Top Coat: Polyurethane/Apcoflor-TC 600</t>
  </si>
  <si>
    <t>M.15.42</t>
  </si>
  <si>
    <t>Epoxy Primer application</t>
  </si>
  <si>
    <t>Premier Elite Crete System</t>
  </si>
  <si>
    <t>020 9994815/0244369709</t>
  </si>
  <si>
    <t>M.15.43</t>
  </si>
  <si>
    <t>Epoxy Base Coat</t>
  </si>
  <si>
    <t>M.15.44</t>
  </si>
  <si>
    <t>Epoxy Middle Coat</t>
  </si>
  <si>
    <t>M.15.45</t>
  </si>
  <si>
    <t>Epoxy Top Coat</t>
  </si>
  <si>
    <t>M.16.0</t>
  </si>
  <si>
    <t>TERRAZZO</t>
  </si>
  <si>
    <t>M.16.1</t>
  </si>
  <si>
    <t>Terrazzo chippings</t>
  </si>
  <si>
    <r>
      <t>m</t>
    </r>
    <r>
      <rPr>
        <vertAlign val="superscript"/>
        <sz val="10"/>
        <rFont val="Bahnschrift SemiLight Condensed"/>
        <family val="2"/>
      </rPr>
      <t>3</t>
    </r>
    <r>
      <rPr>
        <sz val="10"/>
        <rFont val="Bahnschrift SemiLight Condensed"/>
        <family val="2"/>
      </rPr>
      <t>/bag</t>
    </r>
  </si>
  <si>
    <t>Freda Oduro Enterprise</t>
  </si>
  <si>
    <t>Akuti Junction, Shai Hills-Accra</t>
  </si>
  <si>
    <t xml:space="preserve">0243274580 / </t>
  </si>
  <si>
    <t>M.16.2</t>
  </si>
  <si>
    <t xml:space="preserve">Terrazzo R.S. Stone (Diamond Grinders) No. 0 (rough) </t>
  </si>
  <si>
    <t>set</t>
  </si>
  <si>
    <t>Ekwaboat Enterprise (Stephen)</t>
  </si>
  <si>
    <t>Circle-Accra</t>
  </si>
  <si>
    <t>0244 909970 / 0244639090 /0209323288</t>
  </si>
  <si>
    <t>M.16.3</t>
  </si>
  <si>
    <t>Terrazzo R.S. Stone (Diamond Grinders) No. 30</t>
  </si>
  <si>
    <t>M.16.4</t>
  </si>
  <si>
    <t>Terrazzo R.S. Stone (Diamond Grinders) No. 60</t>
  </si>
  <si>
    <t>M.16.5</t>
  </si>
  <si>
    <t>Terrazzo R.S. Stone (Diamond Grinders) No. 120</t>
  </si>
  <si>
    <t>M.16.6</t>
  </si>
  <si>
    <t>Terrazzo R.S. Stone (Diamond Grinders) No. 220</t>
  </si>
  <si>
    <t>M.16.7</t>
  </si>
  <si>
    <t>Terrazzo Corner Machine Disc: No. 36</t>
  </si>
  <si>
    <t>M.16.8</t>
  </si>
  <si>
    <t>Terrazzo Corner Machine Disc: No. 120</t>
  </si>
  <si>
    <t>M.16.9</t>
  </si>
  <si>
    <t>Terrazzo Mansion Polish</t>
  </si>
  <si>
    <t>M.16.10</t>
  </si>
  <si>
    <t>Terrazzo Liquid Polish</t>
  </si>
  <si>
    <t>M.16.11</t>
  </si>
  <si>
    <t>Terrazzo Oxalic Acid</t>
  </si>
  <si>
    <t>M.16.12</t>
  </si>
  <si>
    <t>Ebonite Strip</t>
  </si>
  <si>
    <t>M.16.13</t>
  </si>
  <si>
    <t>Detergent</t>
  </si>
  <si>
    <t>M.16.14</t>
  </si>
  <si>
    <t>Local Sponge/Fibre</t>
  </si>
  <si>
    <t>M.16.15</t>
  </si>
  <si>
    <t>Sundries: Sacks</t>
  </si>
  <si>
    <t>M.17.0</t>
  </si>
  <si>
    <t>WATERPROOFING, DAMP-PROOF MEMBRANES AND TREATMENTS</t>
  </si>
  <si>
    <t>M.17.1</t>
  </si>
  <si>
    <t xml:space="preserve">Damp-Proof Membrane (DPM); 250 microns polythyene sheeting </t>
  </si>
  <si>
    <t>Ventigeo Ltd</t>
  </si>
  <si>
    <t>Cantoments-Accra</t>
  </si>
  <si>
    <t>0204716257/0550451531</t>
  </si>
  <si>
    <t>M.17.2</t>
  </si>
  <si>
    <t xml:space="preserve">Damp-Proof Membrane (DPM); 300 microns polythyene sheeting </t>
  </si>
  <si>
    <t>Pora Ventures Limited</t>
  </si>
  <si>
    <t>Osu Ako-Adjei BusStop, Accra</t>
  </si>
  <si>
    <t>0208215631/0263707166/0207700341</t>
  </si>
  <si>
    <t>M.17.3</t>
  </si>
  <si>
    <t xml:space="preserve">Damp-Proof Membrane (DPM); 500 microns polythyene sheeting </t>
  </si>
  <si>
    <t>M.17.4</t>
  </si>
  <si>
    <t xml:space="preserve">Damp-Proof Membrane (DPM); 600 microns polythyene sheeting </t>
  </si>
  <si>
    <t>M.17.5</t>
  </si>
  <si>
    <t>Waterproofing underlayment; 2-ply bitumen roofing felt</t>
  </si>
  <si>
    <t>M.17.6</t>
  </si>
  <si>
    <t>Bitumen Waterproofing</t>
  </si>
  <si>
    <t>L/drum</t>
  </si>
  <si>
    <t>M.17.7</t>
  </si>
  <si>
    <t>Enlastic (Bitumen) Waterproofing</t>
  </si>
  <si>
    <t>TCP Company Limited</t>
  </si>
  <si>
    <t>East Lagon-Accra</t>
  </si>
  <si>
    <t>0206655449/</t>
  </si>
  <si>
    <t>M.17.8</t>
  </si>
  <si>
    <t>Aquamuls B60 AE (Bitumen) Waterproofing</t>
  </si>
  <si>
    <t>M.17.9</t>
  </si>
  <si>
    <t>MC-Proof 500 Waterproofing</t>
  </si>
  <si>
    <t>kg/set(bag&amp;buck't)</t>
  </si>
  <si>
    <t>M.17.10</t>
  </si>
  <si>
    <t>MC-Proof 900 Waterproofing; Fibre-Reinforced coating</t>
  </si>
  <si>
    <t>M.17.11</t>
  </si>
  <si>
    <t>MC-Proof DF 8 Waterproofing</t>
  </si>
  <si>
    <t>kg/pail/buck.</t>
  </si>
  <si>
    <t>M.17.12</t>
  </si>
  <si>
    <t>MC-FastTape</t>
  </si>
  <si>
    <t>M.17.13</t>
  </si>
  <si>
    <t>Waterstop: MC-Kab 125/150</t>
  </si>
  <si>
    <t>M.17.14</t>
  </si>
  <si>
    <t>Waterstop: MC-Quell Expand 10/ MC-Quell 5</t>
  </si>
  <si>
    <t>M.17.15</t>
  </si>
  <si>
    <t>Plaster/Screed; MC-Rim PW 201</t>
  </si>
  <si>
    <t>M.17.16</t>
  </si>
  <si>
    <t>Bonding Agent: MC-Latex GP/Nafufill BC/Murafan 39</t>
  </si>
  <si>
    <t>M.17.17</t>
  </si>
  <si>
    <t>Rust-Oleum 310; base coating</t>
  </si>
  <si>
    <t>Champion Global Ghana Limited</t>
  </si>
  <si>
    <t>1 Utublohum Street, Accra</t>
  </si>
  <si>
    <t>0501266707/0501605098/0501630288/0243182480</t>
  </si>
  <si>
    <t>M.17.18</t>
  </si>
  <si>
    <t>Rust-Oleum 350; Fibered Black Roof Coating</t>
  </si>
  <si>
    <t>M.17.19</t>
  </si>
  <si>
    <t>Xypex Concentrate Waterproofing</t>
  </si>
  <si>
    <t>M.17.20</t>
  </si>
  <si>
    <t>Brushbond TGP</t>
  </si>
  <si>
    <t>Rainbird Limited</t>
  </si>
  <si>
    <t>0553395559/0550483377/0240554596</t>
  </si>
  <si>
    <t>M.17.21</t>
  </si>
  <si>
    <t>SikaTop Seal-107; Flexible Protective &amp; Waterproofing slurry</t>
  </si>
  <si>
    <t>BuildMate Ghana</t>
  </si>
  <si>
    <t>Kojo Thompson Rd, Opp. F Malawi, Accra</t>
  </si>
  <si>
    <t>0277414141/0302943333</t>
  </si>
  <si>
    <t>M.17.22</t>
  </si>
  <si>
    <t>Planiseal 88 Waterproofing</t>
  </si>
  <si>
    <t>Mapei Ghana Limited</t>
  </si>
  <si>
    <t>Spintex - Sakumono, CBG Bank, Accra</t>
  </si>
  <si>
    <t>0506627372/</t>
  </si>
  <si>
    <t>M.17.23</t>
  </si>
  <si>
    <t>Enfleks Waterproofing</t>
  </si>
  <si>
    <t>M.17.24</t>
  </si>
  <si>
    <t>Waterbar D-24/30</t>
  </si>
  <si>
    <t>Premier Steel Limited</t>
  </si>
  <si>
    <t>Kojo Thompson Road, Tudu Cell, Accra</t>
  </si>
  <si>
    <t>0267555253 / 0245728985</t>
  </si>
  <si>
    <t>M.17.25</t>
  </si>
  <si>
    <t>E.MIX Waterproof Screed ECO</t>
  </si>
  <si>
    <t>M.17.26</t>
  </si>
  <si>
    <t>Waterproof Screed ECO</t>
  </si>
  <si>
    <t>M.17.27</t>
  </si>
  <si>
    <t>Primo Screed Eco (Ps 905)</t>
  </si>
  <si>
    <t>M.17.28</t>
  </si>
  <si>
    <t>Bonding Agent: Davco 751 Latex</t>
  </si>
  <si>
    <t>L/pail</t>
  </si>
  <si>
    <t>M.17.29</t>
  </si>
  <si>
    <t>Fibre-Reinforced Screed; Master ScreedPlus 5020 FR</t>
  </si>
  <si>
    <t>M.17.30</t>
  </si>
  <si>
    <t>Anti-Termite Chemical: Sun Pyrifus (48% EC) or Chlorpyriphos (20% EC) or DURSBAN or similar</t>
  </si>
  <si>
    <t>M.18.0</t>
  </si>
  <si>
    <t>EXTERNAL &amp; ROAD WORKS</t>
  </si>
  <si>
    <t>M.18.1</t>
  </si>
  <si>
    <t>Bitumen M.C.2</t>
  </si>
  <si>
    <t>drum/barrel</t>
  </si>
  <si>
    <t>Daily Guide News</t>
  </si>
  <si>
    <t>M.18.2</t>
  </si>
  <si>
    <t>Bitumen S125</t>
  </si>
  <si>
    <t>M.18.3</t>
  </si>
  <si>
    <t>Grass</t>
  </si>
  <si>
    <t>sack/bag</t>
  </si>
  <si>
    <t>Oasis Garden Centre</t>
  </si>
  <si>
    <t>0277596955 / 0506423687</t>
  </si>
  <si>
    <t>M.18.4</t>
  </si>
  <si>
    <t>Bud: Flower</t>
  </si>
  <si>
    <t>M.18.5</t>
  </si>
  <si>
    <t>Sampling: Tree</t>
  </si>
  <si>
    <t>M.19.0</t>
  </si>
  <si>
    <t>CABINETS AND WOODEN SHELVES</t>
  </si>
  <si>
    <t>M.19.1</t>
  </si>
  <si>
    <t>Laminated board (18mm thick 1220x2440mm)</t>
  </si>
  <si>
    <t>Dream Big Initiatives</t>
  </si>
  <si>
    <t>Ansawam Curve, Accra</t>
  </si>
  <si>
    <t>0243 258193/0244403642/0277672355</t>
  </si>
  <si>
    <t>M.19.2</t>
  </si>
  <si>
    <t>higloss M.D.F board (18mm thick)</t>
  </si>
  <si>
    <t>M.19.3</t>
  </si>
  <si>
    <t>Back/ Laminated Panel</t>
  </si>
  <si>
    <t>M.19.4</t>
  </si>
  <si>
    <t>Egde Board</t>
  </si>
  <si>
    <t>M.19.5</t>
  </si>
  <si>
    <t>Hydraulic Hinges</t>
  </si>
  <si>
    <t>M.19.6</t>
  </si>
  <si>
    <t>Cabinet Handles</t>
  </si>
  <si>
    <t>M.19.7</t>
  </si>
  <si>
    <t>Selt taping screws</t>
  </si>
  <si>
    <t>M.19.8</t>
  </si>
  <si>
    <t>Cabinet Skirting</t>
  </si>
  <si>
    <t>M.19.9</t>
  </si>
  <si>
    <t>Cabinet leg /Stand</t>
  </si>
  <si>
    <t>M.19.10</t>
  </si>
  <si>
    <t>Kitchen/ Corian Work top 8 fit</t>
  </si>
  <si>
    <t>M.19.11</t>
  </si>
  <si>
    <t>Cabinet work</t>
  </si>
  <si>
    <t>M.19.12</t>
  </si>
  <si>
    <t>Board/ Laminate and Gloss cutting</t>
  </si>
  <si>
    <t>M.19.13</t>
  </si>
  <si>
    <t>Edging Fair</t>
  </si>
  <si>
    <t>M.19.14</t>
  </si>
  <si>
    <t>Wood glue</t>
  </si>
  <si>
    <t>M.19.15</t>
  </si>
  <si>
    <t>Wardrobe</t>
  </si>
  <si>
    <t>M.19.16</t>
  </si>
  <si>
    <t>Corrian Top Vanaity:</t>
  </si>
  <si>
    <t>M.20.0</t>
  </si>
  <si>
    <t>MISCELLANEOUS</t>
  </si>
  <si>
    <t>M.20.1</t>
  </si>
  <si>
    <t>Mosquito proof gauze - wire mesh</t>
  </si>
  <si>
    <t>yards/roll</t>
  </si>
  <si>
    <t>Kecy's Enterprise</t>
  </si>
  <si>
    <t>0544568455 / 0264636664</t>
  </si>
  <si>
    <t>M.20.2</t>
  </si>
  <si>
    <t>Mosquito proof gauze - fibre mesh</t>
  </si>
  <si>
    <t>M.20.3</t>
  </si>
  <si>
    <t>Wire Nails (4"/100mm)</t>
  </si>
  <si>
    <t>M.20.4</t>
  </si>
  <si>
    <t>Wire Nails (3"/75mm)</t>
  </si>
  <si>
    <t>M.20.5</t>
  </si>
  <si>
    <t>Wire Nails (2"/50mm)</t>
  </si>
  <si>
    <t>M.20.6</t>
  </si>
  <si>
    <r>
      <t>Wire Nails (1</t>
    </r>
    <r>
      <rPr>
        <vertAlign val="superscript"/>
        <sz val="10"/>
        <rFont val="Bahnschrift SemiLight Condensed"/>
        <family val="2"/>
      </rPr>
      <t>1</t>
    </r>
    <r>
      <rPr>
        <sz val="10"/>
        <rFont val="Bahnschrift SemiLight Condensed"/>
        <family val="2"/>
      </rPr>
      <t>/</t>
    </r>
    <r>
      <rPr>
        <vertAlign val="subscript"/>
        <sz val="10"/>
        <rFont val="Bahnschrift SemiLight Condensed"/>
        <family val="2"/>
      </rPr>
      <t>2</t>
    </r>
    <r>
      <rPr>
        <sz val="10"/>
        <rFont val="Bahnschrift SemiLight Condensed"/>
        <family val="2"/>
      </rPr>
      <t>"/38mm)</t>
    </r>
  </si>
  <si>
    <t>M.20.7</t>
  </si>
  <si>
    <t>Wire Nails (1"/25mm)</t>
  </si>
  <si>
    <t>M.20.8</t>
  </si>
  <si>
    <t>Concrete Nails (1", 2", 3" &amp; 4")</t>
  </si>
  <si>
    <t>M.20.9</t>
  </si>
  <si>
    <t>Sand Paper - P80</t>
  </si>
  <si>
    <t>yard(s)</t>
  </si>
  <si>
    <t>M.20.10</t>
  </si>
  <si>
    <t>Sand Paper - P120</t>
  </si>
  <si>
    <t>M.20.11</t>
  </si>
  <si>
    <t>Sand Paper - E240</t>
  </si>
  <si>
    <t>sheet(s)</t>
  </si>
  <si>
    <t>M.20.12</t>
  </si>
  <si>
    <t>Plain Paper</t>
  </si>
  <si>
    <t>M.20.13</t>
  </si>
  <si>
    <t>Masking Tape</t>
  </si>
  <si>
    <t>roll(s)</t>
  </si>
  <si>
    <t>M.20.14</t>
  </si>
  <si>
    <t>Polystrene Sheet (EPS); 2000 x 1200 x 25mm</t>
  </si>
  <si>
    <t>M.20.15</t>
  </si>
  <si>
    <t>Polystrene Sheet (EPS); 2000 x 1200 x 50mm</t>
  </si>
  <si>
    <t>M.20.16</t>
  </si>
  <si>
    <t>Palaize Pure Painting</t>
  </si>
  <si>
    <t>Behind Adenta Goil, Accra</t>
  </si>
  <si>
    <t>0243 966 896 /</t>
  </si>
  <si>
    <t>M.20.17</t>
  </si>
  <si>
    <t>M.20.18</t>
  </si>
  <si>
    <t>Cullamix Tyrolean</t>
  </si>
  <si>
    <t>M.20.19</t>
  </si>
  <si>
    <t>Marble House Ghana Limited</t>
  </si>
  <si>
    <t>Amasaman, Accra</t>
  </si>
  <si>
    <t>0242342634/0548776700/0550402433</t>
  </si>
  <si>
    <t>M.20.20</t>
  </si>
  <si>
    <t>50mm stone rubble</t>
  </si>
  <si>
    <t>M.20.21</t>
  </si>
  <si>
    <t>20mm Diameter PVC Pipe</t>
  </si>
  <si>
    <t>piece(s)</t>
  </si>
  <si>
    <t>M.20.22</t>
  </si>
  <si>
    <t>100mm Diameter PVC Pipe</t>
  </si>
  <si>
    <t>M.20.23</t>
  </si>
  <si>
    <t>100mm Diameter PVC Vent Cap</t>
  </si>
  <si>
    <t>M.20.24</t>
  </si>
  <si>
    <t>100mm Diameter PVC Tee</t>
  </si>
  <si>
    <t>M.21.0</t>
  </si>
  <si>
    <t>PRE-MIX CONCRETE</t>
  </si>
  <si>
    <t>Levies &amp; VAT inclusive</t>
  </si>
  <si>
    <t>M.21.1</t>
  </si>
  <si>
    <t>Plain In-situ concrete C10/40 [1:4:8 (10.00N/mm2)] - 40mm aggregate</t>
  </si>
  <si>
    <t>Monolo Plant Ltd</t>
  </si>
  <si>
    <t>Tema Heavy Industrial Area, Accra</t>
  </si>
  <si>
    <t>0549618001/0594120550/024 3221688</t>
  </si>
  <si>
    <t>M.21.2</t>
  </si>
  <si>
    <t>Plain In-situ concrete C15/20 [1:3:6 (15.00N/mm2)] - 20mm aggregate</t>
  </si>
  <si>
    <t>0549618001/0594120550/024 3221689</t>
  </si>
  <si>
    <t>M.21.3</t>
  </si>
  <si>
    <t>Plain In-situ concrete C20/20 [1:2.5:5 (20.00N/mm2)] - 20mm aggregate</t>
  </si>
  <si>
    <t>0549618001/0594120550/024 3221690</t>
  </si>
  <si>
    <t>M.21.4</t>
  </si>
  <si>
    <t>Plain In-situ concrete C25/20 [1:2:4 (25.00N/mm2)] - 20mm aggregate</t>
  </si>
  <si>
    <t>0549618001/0594120550/024 3221691</t>
  </si>
  <si>
    <t>M.21.5</t>
  </si>
  <si>
    <t>Reinforced In-situ concrete C15/20 [1:3:6 (15.00N/mm2)] - 20mm aggregate</t>
  </si>
  <si>
    <t>M.21.6</t>
  </si>
  <si>
    <t>Reinforced In-situ vibrated concrete C20/20 [1:2.5:5 (20.00N/mm2)] - 20mm aggregate</t>
  </si>
  <si>
    <t>0549618001/0594120550/024 3221692</t>
  </si>
  <si>
    <t>M.21.7</t>
  </si>
  <si>
    <t>Reinforced In-situ vibrated concrete C25/20 [1:2:4 (25.00N/mm2)] - 20mm aggregate</t>
  </si>
  <si>
    <t>0549618001/0594120550/024 3221693</t>
  </si>
  <si>
    <t>M.21.8</t>
  </si>
  <si>
    <t>Reinforced In-situ vibrated concrete C30/20 [1:1.5:3 (30.00N/mm2)] - 20mm aggregate</t>
  </si>
  <si>
    <t>0549618001/0594120550/024 3221694</t>
  </si>
  <si>
    <t>M.21.9</t>
  </si>
  <si>
    <t>Reinforced In-situ vibrated concrete C35/20 [1:1.2:2.4 (35.00N/mm2)] - 20mm aggregate</t>
  </si>
  <si>
    <t>0549618001/0594120550/024 3221695</t>
  </si>
  <si>
    <t>M.21.10</t>
  </si>
  <si>
    <t>Reinforced In-situ vibrated concrete C40/20 [1:1:2 (40.00N/mm2)] - 20mm aggregate</t>
  </si>
  <si>
    <t>M.21.11</t>
  </si>
  <si>
    <t>Reinforced In-situ vibrated concrete C45/20 [1:0.8:1.6 (45.00N/mm2)] - 20mm aggregate</t>
  </si>
  <si>
    <t>Use UPDATE 1 or UPDATE 2 above to download our new price list being released every 3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</si>
</sst>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F800]dddd\,\ mmmm\ dd\,\ yyyy"/>
    <numFmt numFmtId="165" formatCode="0.000"/>
    <numFmt numFmtId="166" formatCode="0.0"/>
  </numFmts>
  <fonts count="61" x14ac:knownFonts="1">
    <font>
      <sz val="11"/>
      <color theme="1"/>
      <name val="Aptos Narrow"/>
      <family val="2"/>
      <scheme val="minor"/>
    </font>
    <font>
      <sz val="11"/>
      <color theme="1"/>
      <name val="Aptos Narrow"/>
      <family val="2"/>
      <scheme val="minor"/>
    </font>
    <font>
      <b/>
      <sz val="12"/>
      <color rgb="FF000000"/>
      <name val="Calibri"/>
      <family val="2"/>
    </font>
    <font>
      <u/>
      <sz val="11"/>
      <color theme="10"/>
      <name val="Aptos Narrow"/>
      <family val="2"/>
      <scheme val="minor"/>
    </font>
    <font>
      <sz val="11"/>
      <color theme="1"/>
      <name val="Bahnschrift SemiLight Condensed"/>
      <family val="2"/>
    </font>
    <font>
      <b/>
      <sz val="22"/>
      <color theme="0"/>
      <name val="Tw Cen MT"/>
      <family val="2"/>
    </font>
    <font>
      <b/>
      <sz val="26"/>
      <color theme="0"/>
      <name val="Tw Cen MT"/>
      <family val="2"/>
    </font>
    <font>
      <sz val="10"/>
      <color theme="0"/>
      <name val="Bahnschrift SemiLight Condensed"/>
      <family val="2"/>
    </font>
    <font>
      <b/>
      <sz val="8"/>
      <color theme="0"/>
      <name val="Bahnschrift SemiLight Condensed"/>
      <family val="2"/>
    </font>
    <font>
      <sz val="8"/>
      <color theme="0"/>
      <name val="Bahnschrift SemiLight Condensed"/>
      <family val="2"/>
    </font>
    <font>
      <sz val="9"/>
      <color theme="0"/>
      <name val="Bahnschrift SemiLight Condensed"/>
      <family val="2"/>
    </font>
    <font>
      <sz val="14"/>
      <color theme="0"/>
      <name val="Bahnschrift SemiLight Condensed"/>
      <family val="2"/>
    </font>
    <font>
      <sz val="10"/>
      <color rgb="FF00B0F0"/>
      <name val="Bahnschrift SemiLight Condensed"/>
      <family val="2"/>
    </font>
    <font>
      <u/>
      <sz val="10"/>
      <color rgb="FF00B0F0"/>
      <name val="Bahnschrift SemiLight Condensed"/>
      <family val="2"/>
    </font>
    <font>
      <sz val="9"/>
      <color rgb="FF00B0F0"/>
      <name val="Bahnschrift SemiLight Condensed"/>
      <family val="2"/>
    </font>
    <font>
      <b/>
      <sz val="11"/>
      <color theme="0"/>
      <name val="Bahnschrift SemiBold Condensed"/>
      <family val="2"/>
    </font>
    <font>
      <b/>
      <sz val="10"/>
      <color indexed="9"/>
      <name val="Bahnschrift SemiBold Condensed"/>
      <family val="2"/>
    </font>
    <font>
      <b/>
      <sz val="9"/>
      <color theme="0"/>
      <name val="Bahnschrift SemiBold Condensed"/>
      <family val="2"/>
    </font>
    <font>
      <sz val="11"/>
      <color theme="0"/>
      <name val="Bahnschrift SemiBold Condensed"/>
      <family val="2"/>
    </font>
    <font>
      <b/>
      <sz val="10"/>
      <color theme="0"/>
      <name val="Bahnschrift SemiBold Condensed"/>
      <family val="2"/>
    </font>
    <font>
      <sz val="8"/>
      <color rgb="FFFF0000"/>
      <name val="Bahnschrift SemiLight Condensed"/>
      <family val="2"/>
    </font>
    <font>
      <sz val="9"/>
      <name val="Bahnschrift SemiLight Condensed"/>
      <family val="2"/>
    </font>
    <font>
      <sz val="11"/>
      <name val="Bahnschrift SemiLight Condensed"/>
      <family val="2"/>
    </font>
    <font>
      <sz val="12"/>
      <color theme="0"/>
      <name val="Bahnschrift SemiLight Condensed"/>
      <family val="2"/>
    </font>
    <font>
      <b/>
      <sz val="14"/>
      <color rgb="FFFF0000"/>
      <name val="Bahnschrift SemiLight Condensed"/>
      <family val="2"/>
    </font>
    <font>
      <sz val="12"/>
      <color rgb="FFFF0000"/>
      <name val="Bahnschrift SemiLight Condensed"/>
      <family val="2"/>
    </font>
    <font>
      <sz val="11"/>
      <color theme="0"/>
      <name val="Bahnschrift SemiLight Condensed"/>
      <family val="2"/>
    </font>
    <font>
      <sz val="16"/>
      <color theme="0"/>
      <name val="Bahnschrift SemiLight Condensed"/>
      <family val="2"/>
    </font>
    <font>
      <b/>
      <sz val="10"/>
      <name val="Bahnschrift SemiLight Condensed"/>
      <family val="2"/>
    </font>
    <font>
      <b/>
      <sz val="9"/>
      <color theme="0"/>
      <name val="Bahnschrift SemiLight Condensed"/>
      <family val="2"/>
    </font>
    <font>
      <b/>
      <sz val="11"/>
      <color theme="0"/>
      <name val="Bahnschrift SemiLight Condensed"/>
      <family val="2"/>
    </font>
    <font>
      <sz val="10"/>
      <name val="Calibri"/>
      <family val="2"/>
    </font>
    <font>
      <sz val="11"/>
      <color theme="1" tint="0.499984740745262"/>
      <name val="Bahnschrift SemiLight Condensed"/>
      <family val="2"/>
    </font>
    <font>
      <sz val="10"/>
      <name val="Bahnschrift SemiLight Condensed"/>
      <family val="2"/>
    </font>
    <font>
      <b/>
      <sz val="10"/>
      <color rgb="FF0000FF"/>
      <name val="Bahnschrift SemiLight Condensed"/>
      <family val="2"/>
    </font>
    <font>
      <sz val="8"/>
      <color rgb="FF00B0F0"/>
      <name val="Bahnschrift SemiLight Condensed"/>
      <family val="2"/>
    </font>
    <font>
      <sz val="8"/>
      <name val="Bahnschrift SemiLight Condensed"/>
      <family val="2"/>
    </font>
    <font>
      <b/>
      <sz val="10"/>
      <color theme="0"/>
      <name val="Bahnschrift SemiLight Condensed"/>
      <family val="2"/>
    </font>
    <font>
      <sz val="8"/>
      <color theme="1"/>
      <name val="Bahnschrift SemiLight Condensed"/>
      <family val="2"/>
    </font>
    <font>
      <vertAlign val="superscript"/>
      <sz val="10"/>
      <name val="Bahnschrift SemiLight Condensed"/>
      <family val="2"/>
    </font>
    <font>
      <b/>
      <sz val="9"/>
      <name val="Bahnschrift SemiLight Condensed"/>
      <family val="2"/>
    </font>
    <font>
      <sz val="11"/>
      <color rgb="FFFF0000"/>
      <name val="Bahnschrift SemiLight Condensed"/>
      <family val="2"/>
    </font>
    <font>
      <sz val="10"/>
      <color theme="2" tint="-9.9978637043366805E-2"/>
      <name val="Bahnschrift SemiLight Condensed"/>
      <family val="2"/>
    </font>
    <font>
      <b/>
      <sz val="11"/>
      <name val="Bahnschrift SemiLight Condensed"/>
      <family val="2"/>
    </font>
    <font>
      <u/>
      <sz val="8"/>
      <color rgb="FF00B0F0"/>
      <name val="Bahnschrift SemiLight Condensed"/>
      <family val="2"/>
    </font>
    <font>
      <sz val="10"/>
      <color rgb="FFFF0000"/>
      <name val="Bahnschrift SemiLight Condensed"/>
      <family val="2"/>
    </font>
    <font>
      <b/>
      <u/>
      <sz val="10"/>
      <name val="Bahnschrift SemiLight Condensed"/>
      <family val="2"/>
    </font>
    <font>
      <vertAlign val="subscript"/>
      <sz val="10"/>
      <name val="Bahnschrift SemiLight Condensed"/>
      <family val="2"/>
    </font>
    <font>
      <sz val="11"/>
      <color rgb="FF00B050"/>
      <name val="Bahnschrift SemiLight Condensed"/>
      <family val="2"/>
    </font>
    <font>
      <b/>
      <sz val="10"/>
      <color rgb="FFFF0000"/>
      <name val="Bahnschrift SemiLight Condensed"/>
      <family val="2"/>
    </font>
    <font>
      <sz val="10"/>
      <color theme="1"/>
      <name val="Bahnschrift SemiLight Condensed"/>
      <family val="2"/>
    </font>
    <font>
      <sz val="9"/>
      <color theme="1"/>
      <name val="Bahnschrift SemiLight Condensed"/>
      <family val="2"/>
    </font>
    <font>
      <b/>
      <sz val="10"/>
      <color theme="1"/>
      <name val="Bahnschrift SemiLight Condensed"/>
      <family val="2"/>
    </font>
    <font>
      <sz val="9"/>
      <color rgb="FFFF0000"/>
      <name val="Bahnschrift SemiLight Condensed"/>
      <family val="2"/>
    </font>
    <font>
      <b/>
      <sz val="9"/>
      <color rgb="FFFF0000"/>
      <name val="Bahnschrift SemiLight Condensed"/>
      <family val="2"/>
    </font>
    <font>
      <sz val="10"/>
      <name val="Arial"/>
      <family val="2"/>
    </font>
    <font>
      <sz val="12"/>
      <name val="Tw Cen MT"/>
      <family val="2"/>
    </font>
    <font>
      <b/>
      <sz val="9"/>
      <color indexed="81"/>
      <name val="Tahoma"/>
      <family val="2"/>
    </font>
    <font>
      <sz val="9"/>
      <name val="Tahoma"/>
      <family val="2"/>
    </font>
    <font>
      <sz val="8"/>
      <color indexed="81"/>
      <name val="Tahoma"/>
      <family val="2"/>
    </font>
    <font>
      <sz val="9"/>
      <color indexed="81"/>
      <name val="Tahoma"/>
      <family val="2"/>
    </font>
  </fonts>
  <fills count="14">
    <fill>
      <patternFill patternType="none"/>
    </fill>
    <fill>
      <patternFill patternType="gray125"/>
    </fill>
    <fill>
      <patternFill patternType="solid">
        <fgColor theme="1"/>
        <bgColor indexed="64"/>
      </patternFill>
    </fill>
    <fill>
      <patternFill patternType="solid">
        <fgColor theme="1" tint="0.1498458815271462"/>
        <bgColor indexed="64"/>
      </patternFill>
    </fill>
    <fill>
      <patternFill patternType="solid">
        <fgColor theme="1" tint="0.499984740745262"/>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2" tint="-0.249977111117893"/>
        <bgColor indexed="64"/>
      </patternFill>
    </fill>
  </fills>
  <borders count="49">
    <border>
      <left/>
      <right/>
      <top/>
      <bottom/>
      <diagonal/>
    </border>
    <border>
      <left style="thin">
        <color theme="0"/>
      </left>
      <right/>
      <top style="thin">
        <color theme="0"/>
      </top>
      <bottom/>
      <diagonal/>
    </border>
    <border>
      <left/>
      <right/>
      <top style="thin">
        <color theme="0"/>
      </top>
      <bottom/>
      <diagonal/>
    </border>
    <border>
      <left style="thin">
        <color theme="1" tint="0.34998626667073579"/>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hair">
        <color theme="0"/>
      </left>
      <right/>
      <top/>
      <bottom/>
      <diagonal/>
    </border>
    <border>
      <left style="hair">
        <color auto="1"/>
      </left>
      <right style="hair">
        <color auto="1"/>
      </right>
      <top style="hair">
        <color auto="1"/>
      </top>
      <bottom style="hair">
        <color auto="1"/>
      </bottom>
      <diagonal/>
    </border>
    <border>
      <left style="thin">
        <color theme="0"/>
      </left>
      <right style="thin">
        <color theme="0"/>
      </right>
      <top/>
      <bottom/>
      <diagonal/>
    </border>
    <border>
      <left/>
      <right style="hair">
        <color theme="1"/>
      </right>
      <top/>
      <bottom/>
      <diagonal/>
    </border>
    <border>
      <left/>
      <right style="hair">
        <color auto="1"/>
      </right>
      <top/>
      <bottom/>
      <diagonal/>
    </border>
    <border>
      <left/>
      <right style="hair">
        <color auto="1"/>
      </right>
      <top style="hair">
        <color auto="1"/>
      </top>
      <bottom style="hair">
        <color auto="1"/>
      </bottom>
      <diagonal/>
    </border>
    <border>
      <left style="hair">
        <color auto="1"/>
      </left>
      <right/>
      <top/>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style="hair">
        <color indexed="64"/>
      </left>
      <right style="hair">
        <color indexed="64"/>
      </right>
      <top/>
      <bottom style="thin">
        <color theme="0"/>
      </bottom>
      <diagonal/>
    </border>
    <border>
      <left style="thin">
        <color theme="0"/>
      </left>
      <right style="thin">
        <color theme="0"/>
      </right>
      <top style="thin">
        <color theme="0"/>
      </top>
      <bottom style="hair">
        <color auto="1"/>
      </bottom>
      <diagonal/>
    </border>
    <border>
      <left style="hair">
        <color indexed="64"/>
      </left>
      <right style="hair">
        <color indexed="64"/>
      </right>
      <top style="thin">
        <color theme="0"/>
      </top>
      <bottom style="thin">
        <color theme="0"/>
      </bottom>
      <diagonal/>
    </border>
    <border>
      <left/>
      <right style="hair">
        <color indexed="64"/>
      </right>
      <top/>
      <bottom style="thin">
        <color theme="0"/>
      </bottom>
      <diagonal/>
    </border>
    <border>
      <left style="hair">
        <color indexed="64"/>
      </left>
      <right style="hair">
        <color indexed="64"/>
      </right>
      <top style="thin">
        <color theme="0"/>
      </top>
      <bottom style="hair">
        <color auto="1"/>
      </bottom>
      <diagonal/>
    </border>
    <border>
      <left style="hair">
        <color auto="1"/>
      </left>
      <right style="hair">
        <color auto="1"/>
      </right>
      <top/>
      <bottom style="hair">
        <color auto="1"/>
      </bottom>
      <diagonal/>
    </border>
    <border>
      <left style="hair">
        <color auto="1"/>
      </left>
      <right/>
      <top style="thin">
        <color theme="0"/>
      </top>
      <bottom style="hair">
        <color auto="1"/>
      </bottom>
      <diagonal/>
    </border>
    <border>
      <left/>
      <right style="hair">
        <color auto="1"/>
      </right>
      <top style="thin">
        <color theme="0"/>
      </top>
      <bottom style="hair">
        <color auto="1"/>
      </bottom>
      <diagonal/>
    </border>
    <border>
      <left style="thin">
        <color theme="0"/>
      </left>
      <right style="thin">
        <color theme="0"/>
      </right>
      <top style="hair">
        <color auto="1"/>
      </top>
      <bottom style="thin">
        <color theme="0"/>
      </bottom>
      <diagonal/>
    </border>
    <border>
      <left style="hair">
        <color auto="1"/>
      </left>
      <right/>
      <top style="hair">
        <color auto="1"/>
      </top>
      <bottom/>
      <diagonal/>
    </border>
    <border>
      <left/>
      <right style="hair">
        <color auto="1"/>
      </right>
      <top style="hair">
        <color auto="1"/>
      </top>
      <bottom/>
      <diagonal/>
    </border>
    <border>
      <left style="hair">
        <color indexed="64"/>
      </left>
      <right/>
      <top/>
      <bottom style="hair">
        <color indexed="64"/>
      </bottom>
      <diagonal/>
    </border>
    <border>
      <left/>
      <right style="thin">
        <color theme="0"/>
      </right>
      <top style="hair">
        <color indexed="64"/>
      </top>
      <bottom style="thin">
        <color theme="0"/>
      </bottom>
      <diagonal/>
    </border>
    <border>
      <left style="hair">
        <color indexed="64"/>
      </left>
      <right style="hair">
        <color indexed="64"/>
      </right>
      <top/>
      <bottom/>
      <diagonal/>
    </border>
    <border>
      <left style="hair">
        <color indexed="64"/>
      </left>
      <right style="hair">
        <color indexed="64"/>
      </right>
      <top style="hair">
        <color indexed="64"/>
      </top>
      <bottom style="thin">
        <color theme="0"/>
      </bottom>
      <diagonal/>
    </border>
    <border>
      <left/>
      <right/>
      <top/>
      <bottom style="thin">
        <color theme="0" tint="-0.1498458815271462"/>
      </bottom>
      <diagonal/>
    </border>
    <border>
      <left style="thin">
        <color theme="0"/>
      </left>
      <right/>
      <top style="hair">
        <color indexed="64"/>
      </top>
      <bottom style="thin">
        <color theme="0"/>
      </bottom>
      <diagonal/>
    </border>
    <border>
      <left/>
      <right/>
      <top style="hair">
        <color indexed="64"/>
      </top>
      <bottom style="thin">
        <color theme="0"/>
      </bottom>
      <diagonal/>
    </border>
    <border>
      <left/>
      <right/>
      <top style="hair">
        <color indexed="64"/>
      </top>
      <bottom style="thin">
        <color theme="0" tint="-0.1498458815271462"/>
      </bottom>
      <diagonal/>
    </border>
    <border>
      <left style="hair">
        <color indexed="64"/>
      </left>
      <right style="thin">
        <color theme="0"/>
      </right>
      <top style="thin">
        <color theme="0"/>
      </top>
      <bottom style="thin">
        <color theme="0"/>
      </bottom>
      <diagonal/>
    </border>
    <border>
      <left style="thin">
        <color theme="0"/>
      </left>
      <right style="hair">
        <color indexed="64"/>
      </right>
      <top style="thin">
        <color theme="0"/>
      </top>
      <bottom style="hair">
        <color auto="1"/>
      </bottom>
      <diagonal/>
    </border>
    <border>
      <left style="hair">
        <color indexed="64"/>
      </left>
      <right/>
      <top/>
      <bottom style="thin">
        <color theme="0"/>
      </bottom>
      <diagonal/>
    </border>
    <border>
      <left style="thin">
        <color theme="0"/>
      </left>
      <right style="hair">
        <color indexed="64"/>
      </right>
      <top style="hair">
        <color auto="1"/>
      </top>
      <bottom style="thin">
        <color theme="0"/>
      </bottom>
      <diagonal/>
    </border>
    <border>
      <left/>
      <right/>
      <top style="thin">
        <color theme="0"/>
      </top>
      <bottom style="hair">
        <color auto="1"/>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 fillId="0" borderId="0"/>
    <xf numFmtId="0" fontId="1" fillId="0" borderId="0"/>
    <xf numFmtId="0" fontId="1" fillId="0" borderId="0"/>
    <xf numFmtId="0" fontId="1" fillId="0" borderId="0"/>
    <xf numFmtId="0" fontId="55" fillId="0" borderId="0"/>
  </cellStyleXfs>
  <cellXfs count="376">
    <xf numFmtId="0" fontId="0" fillId="0" borderId="0" xfId="0"/>
    <xf numFmtId="0" fontId="4" fillId="2" borderId="1" xfId="4" applyFont="1" applyFill="1" applyBorder="1" applyProtection="1">
      <protection hidden="1"/>
    </xf>
    <xf numFmtId="0" fontId="7" fillId="3" borderId="0" xfId="4" applyFont="1" applyFill="1" applyAlignment="1" applyProtection="1">
      <alignment horizontal="left" vertical="center"/>
      <protection hidden="1"/>
    </xf>
    <xf numFmtId="0" fontId="8" fillId="3" borderId="0" xfId="4" applyFont="1" applyFill="1" applyAlignment="1" applyProtection="1">
      <alignment vertical="center"/>
      <protection hidden="1"/>
    </xf>
    <xf numFmtId="0" fontId="8" fillId="3" borderId="0" xfId="4" applyFont="1" applyFill="1" applyProtection="1">
      <protection hidden="1"/>
    </xf>
    <xf numFmtId="0" fontId="4" fillId="2" borderId="0" xfId="0" applyFont="1" applyFill="1"/>
    <xf numFmtId="0" fontId="7" fillId="3" borderId="2" xfId="5" applyFont="1" applyFill="1" applyBorder="1" applyAlignment="1" applyProtection="1">
      <alignment vertical="center"/>
      <protection hidden="1"/>
    </xf>
    <xf numFmtId="0" fontId="9" fillId="3" borderId="3" xfId="6" applyFont="1" applyFill="1" applyBorder="1" applyAlignment="1" applyProtection="1">
      <alignment vertical="center"/>
      <protection hidden="1"/>
    </xf>
    <xf numFmtId="0" fontId="10" fillId="3" borderId="2" xfId="6" applyFont="1" applyFill="1" applyBorder="1" applyAlignment="1" applyProtection="1">
      <alignment vertical="center"/>
      <protection hidden="1"/>
    </xf>
    <xf numFmtId="0" fontId="10" fillId="3" borderId="4" xfId="6" applyFont="1" applyFill="1" applyBorder="1" applyAlignment="1" applyProtection="1">
      <alignment vertical="center"/>
      <protection hidden="1"/>
    </xf>
    <xf numFmtId="0" fontId="4" fillId="0" borderId="0" xfId="0" applyFont="1"/>
    <xf numFmtId="0" fontId="4" fillId="2" borderId="6" xfId="4" applyFont="1" applyFill="1" applyBorder="1" applyProtection="1">
      <protection hidden="1"/>
    </xf>
    <xf numFmtId="0" fontId="12" fillId="2" borderId="0" xfId="3" applyFont="1" applyFill="1" applyBorder="1" applyAlignment="1" applyProtection="1">
      <alignment horizontal="right"/>
      <protection hidden="1"/>
    </xf>
    <xf numFmtId="0" fontId="12" fillId="2" borderId="7" xfId="3" applyFont="1" applyFill="1" applyBorder="1" applyAlignment="1" applyProtection="1">
      <protection hidden="1"/>
    </xf>
    <xf numFmtId="0" fontId="12" fillId="2" borderId="7" xfId="3" applyFont="1" applyFill="1" applyBorder="1" applyAlignment="1" applyProtection="1">
      <alignment horizontal="center"/>
      <protection hidden="1"/>
    </xf>
    <xf numFmtId="0" fontId="12" fillId="2" borderId="0" xfId="3" applyFont="1" applyFill="1" applyBorder="1" applyAlignment="1" applyProtection="1">
      <alignment horizontal="left"/>
      <protection hidden="1"/>
    </xf>
    <xf numFmtId="0" fontId="12" fillId="2" borderId="0" xfId="3" applyFont="1" applyFill="1" applyBorder="1" applyAlignment="1" applyProtection="1">
      <alignment horizontal="center"/>
      <protection hidden="1"/>
    </xf>
    <xf numFmtId="0" fontId="13" fillId="2" borderId="7" xfId="3" applyFont="1" applyFill="1" applyBorder="1" applyAlignment="1" applyProtection="1">
      <protection hidden="1"/>
    </xf>
    <xf numFmtId="0" fontId="14" fillId="2" borderId="7" xfId="3" applyFont="1" applyFill="1" applyBorder="1" applyAlignment="1" applyProtection="1">
      <alignment horizontal="center"/>
      <protection hidden="1"/>
    </xf>
    <xf numFmtId="0" fontId="10" fillId="2" borderId="7" xfId="4" applyFont="1" applyFill="1" applyBorder="1" applyAlignment="1" applyProtection="1">
      <alignment vertical="center"/>
      <protection hidden="1"/>
    </xf>
    <xf numFmtId="0" fontId="4" fillId="0" borderId="0" xfId="4" applyFont="1" applyProtection="1">
      <protection hidden="1"/>
    </xf>
    <xf numFmtId="0" fontId="15" fillId="5" borderId="9" xfId="3" applyFont="1" applyFill="1" applyBorder="1" applyAlignment="1" applyProtection="1">
      <alignment horizontal="center" vertical="center"/>
      <protection hidden="1"/>
    </xf>
    <xf numFmtId="0" fontId="17" fillId="5" borderId="12" xfId="3" applyFont="1" applyFill="1" applyBorder="1" applyAlignment="1" applyProtection="1">
      <alignment vertical="center"/>
      <protection hidden="1"/>
    </xf>
    <xf numFmtId="0" fontId="18" fillId="5" borderId="9" xfId="3" applyFont="1" applyFill="1" applyBorder="1" applyAlignment="1" applyProtection="1">
      <alignment horizontal="center" vertical="center"/>
      <protection hidden="1"/>
    </xf>
    <xf numFmtId="0" fontId="15" fillId="5" borderId="11" xfId="3" applyFont="1" applyFill="1" applyBorder="1" applyAlignment="1" applyProtection="1">
      <alignment vertical="center"/>
      <protection hidden="1"/>
    </xf>
    <xf numFmtId="0" fontId="20" fillId="2" borderId="9" xfId="4" applyFont="1" applyFill="1" applyBorder="1" applyAlignment="1" applyProtection="1">
      <alignment horizontal="center"/>
      <protection hidden="1"/>
    </xf>
    <xf numFmtId="0" fontId="4" fillId="6" borderId="0" xfId="4" applyFont="1" applyFill="1" applyProtection="1">
      <protection hidden="1"/>
    </xf>
    <xf numFmtId="0" fontId="10" fillId="2" borderId="9" xfId="3" applyFont="1" applyFill="1" applyBorder="1" applyAlignment="1" applyProtection="1">
      <alignment horizontal="center"/>
      <protection hidden="1"/>
    </xf>
    <xf numFmtId="0" fontId="21" fillId="7" borderId="9" xfId="3" applyFont="1" applyFill="1" applyBorder="1" applyAlignment="1" applyProtection="1">
      <alignment horizontal="center"/>
      <protection hidden="1"/>
    </xf>
    <xf numFmtId="0" fontId="22" fillId="6" borderId="9" xfId="4" applyFont="1" applyFill="1" applyBorder="1" applyAlignment="1" applyProtection="1">
      <alignment horizontal="left"/>
      <protection hidden="1"/>
    </xf>
    <xf numFmtId="0" fontId="22" fillId="6" borderId="9" xfId="4" applyFont="1" applyFill="1" applyBorder="1" applyProtection="1">
      <protection hidden="1"/>
    </xf>
    <xf numFmtId="0" fontId="22" fillId="6" borderId="0" xfId="4" applyFont="1" applyFill="1" applyProtection="1">
      <protection hidden="1"/>
    </xf>
    <xf numFmtId="0" fontId="4" fillId="6" borderId="0" xfId="0" applyFont="1" applyFill="1"/>
    <xf numFmtId="0" fontId="4" fillId="6" borderId="9" xfId="4" applyFont="1" applyFill="1" applyBorder="1" applyProtection="1">
      <protection hidden="1"/>
    </xf>
    <xf numFmtId="0" fontId="20" fillId="6" borderId="9" xfId="4" applyFont="1" applyFill="1" applyBorder="1" applyAlignment="1" applyProtection="1">
      <alignment horizontal="right"/>
      <protection hidden="1"/>
    </xf>
    <xf numFmtId="0" fontId="9" fillId="8" borderId="8" xfId="3" applyFont="1" applyFill="1" applyBorder="1" applyAlignment="1" applyProtection="1">
      <alignment horizontal="center" vertical="center" wrapText="1"/>
      <protection hidden="1"/>
    </xf>
    <xf numFmtId="0" fontId="9" fillId="8" borderId="9" xfId="3" applyFont="1" applyFill="1" applyBorder="1" applyAlignment="1" applyProtection="1">
      <alignment horizontal="center" vertical="center" wrapText="1"/>
      <protection hidden="1"/>
    </xf>
    <xf numFmtId="0" fontId="23" fillId="9" borderId="9" xfId="0" applyFont="1" applyFill="1" applyBorder="1" applyAlignment="1" applyProtection="1">
      <alignment horizontal="center"/>
      <protection hidden="1"/>
    </xf>
    <xf numFmtId="0" fontId="25" fillId="9" borderId="12" xfId="0" applyFont="1" applyFill="1" applyBorder="1" applyAlignment="1" applyProtection="1">
      <alignment horizontal="center" vertical="top"/>
      <protection hidden="1"/>
    </xf>
    <xf numFmtId="4" fontId="26" fillId="10" borderId="5" xfId="0" applyNumberFormat="1" applyFont="1" applyFill="1" applyBorder="1" applyAlignment="1" applyProtection="1">
      <alignment horizontal="center" vertical="center" wrapText="1"/>
      <protection hidden="1"/>
    </xf>
    <xf numFmtId="4" fontId="26" fillId="10" borderId="8" xfId="0" applyNumberFormat="1" applyFont="1" applyFill="1" applyBorder="1" applyAlignment="1" applyProtection="1">
      <alignment horizontal="center" vertical="center" wrapText="1"/>
      <protection hidden="1"/>
    </xf>
    <xf numFmtId="0" fontId="4" fillId="0" borderId="16" xfId="0" applyFont="1" applyBorder="1"/>
    <xf numFmtId="0" fontId="7" fillId="11" borderId="5" xfId="0" applyFont="1" applyFill="1" applyBorder="1" applyAlignment="1" applyProtection="1">
      <alignment horizontal="center" vertical="center"/>
      <protection hidden="1"/>
    </xf>
    <xf numFmtId="4" fontId="7" fillId="11" borderId="5" xfId="0" applyNumberFormat="1" applyFont="1" applyFill="1" applyBorder="1" applyAlignment="1" applyProtection="1">
      <alignment horizontal="center" vertical="center" wrapText="1"/>
      <protection hidden="1"/>
    </xf>
    <xf numFmtId="4" fontId="9" fillId="8" borderId="5" xfId="0" applyNumberFormat="1" applyFont="1" applyFill="1" applyBorder="1" applyAlignment="1" applyProtection="1">
      <alignment horizontal="center" vertical="center"/>
      <protection hidden="1"/>
    </xf>
    <xf numFmtId="0" fontId="7" fillId="11" borderId="8" xfId="0" applyFont="1" applyFill="1" applyBorder="1" applyAlignment="1" applyProtection="1">
      <alignment horizontal="center" vertical="center"/>
      <protection hidden="1"/>
    </xf>
    <xf numFmtId="10" fontId="28" fillId="6" borderId="17" xfId="2" applyNumberFormat="1" applyFont="1" applyFill="1" applyBorder="1" applyAlignment="1">
      <alignment horizontal="center"/>
    </xf>
    <xf numFmtId="0" fontId="29" fillId="2" borderId="9" xfId="0" applyFont="1" applyFill="1" applyBorder="1" applyAlignment="1" applyProtection="1">
      <alignment horizontal="left"/>
      <protection hidden="1"/>
    </xf>
    <xf numFmtId="0" fontId="30" fillId="2" borderId="10" xfId="0" applyFont="1" applyFill="1" applyBorder="1" applyAlignment="1" applyProtection="1">
      <alignment horizontal="left" vertical="top"/>
      <protection hidden="1"/>
    </xf>
    <xf numFmtId="0" fontId="31" fillId="2" borderId="11" xfId="7" applyFont="1" applyFill="1" applyBorder="1" applyAlignment="1" applyProtection="1">
      <alignment horizontal="left"/>
      <protection hidden="1"/>
    </xf>
    <xf numFmtId="0" fontId="32" fillId="4" borderId="9" xfId="0" applyFont="1" applyFill="1" applyBorder="1" applyAlignment="1" applyProtection="1">
      <alignment horizontal="left"/>
      <protection hidden="1"/>
    </xf>
    <xf numFmtId="4" fontId="26" fillId="4" borderId="5" xfId="0" applyNumberFormat="1" applyFont="1" applyFill="1" applyBorder="1" applyAlignment="1" applyProtection="1">
      <alignment horizontal="center"/>
      <protection hidden="1"/>
    </xf>
    <xf numFmtId="4" fontId="26" fillId="4" borderId="8" xfId="0" applyNumberFormat="1" applyFont="1" applyFill="1" applyBorder="1" applyAlignment="1" applyProtection="1">
      <alignment horizontal="center"/>
      <protection hidden="1"/>
    </xf>
    <xf numFmtId="4" fontId="26" fillId="4" borderId="9" xfId="0" applyNumberFormat="1" applyFont="1" applyFill="1" applyBorder="1" applyAlignment="1" applyProtection="1">
      <alignment horizontal="center"/>
      <protection hidden="1"/>
    </xf>
    <xf numFmtId="4" fontId="10" fillId="4" borderId="5" xfId="0" applyNumberFormat="1" applyFont="1" applyFill="1" applyBorder="1" applyAlignment="1" applyProtection="1">
      <alignment horizontal="center"/>
      <protection hidden="1"/>
    </xf>
    <xf numFmtId="0" fontId="9" fillId="4" borderId="14" xfId="0" applyFont="1" applyFill="1" applyBorder="1" applyAlignment="1" applyProtection="1">
      <alignment horizontal="center"/>
      <protection hidden="1"/>
    </xf>
    <xf numFmtId="0" fontId="9" fillId="4" borderId="0" xfId="0" applyFont="1" applyFill="1" applyAlignment="1" applyProtection="1">
      <alignment horizontal="center"/>
      <protection hidden="1"/>
    </xf>
    <xf numFmtId="0" fontId="9" fillId="4" borderId="19" xfId="0" applyFont="1" applyFill="1" applyBorder="1" applyAlignment="1" applyProtection="1">
      <alignment horizontal="center"/>
      <protection hidden="1"/>
    </xf>
    <xf numFmtId="0" fontId="9" fillId="4" borderId="20" xfId="0" applyFont="1" applyFill="1" applyBorder="1" applyAlignment="1" applyProtection="1">
      <alignment horizontal="center" vertical="center"/>
      <protection hidden="1"/>
    </xf>
    <xf numFmtId="0" fontId="21" fillId="12" borderId="9" xfId="0" applyFont="1" applyFill="1" applyBorder="1" applyAlignment="1" applyProtection="1">
      <alignment horizontal="left"/>
      <protection hidden="1"/>
    </xf>
    <xf numFmtId="0" fontId="33" fillId="12" borderId="10" xfId="0" applyFont="1" applyFill="1" applyBorder="1" applyProtection="1">
      <protection hidden="1"/>
    </xf>
    <xf numFmtId="0" fontId="33" fillId="12" borderId="11" xfId="0" applyFont="1" applyFill="1" applyBorder="1" applyAlignment="1" applyProtection="1">
      <alignment horizontal="left"/>
      <protection hidden="1"/>
    </xf>
    <xf numFmtId="0" fontId="33" fillId="12" borderId="9" xfId="0" applyFont="1" applyFill="1" applyBorder="1" applyAlignment="1" applyProtection="1">
      <alignment horizontal="right"/>
      <protection hidden="1"/>
    </xf>
    <xf numFmtId="0" fontId="33" fillId="12" borderId="10" xfId="0" applyFont="1" applyFill="1" applyBorder="1" applyAlignment="1" applyProtection="1">
      <alignment horizontal="left"/>
      <protection hidden="1"/>
    </xf>
    <xf numFmtId="43" fontId="21" fillId="6" borderId="17" xfId="1" applyFont="1" applyFill="1" applyBorder="1"/>
    <xf numFmtId="10" fontId="21" fillId="6" borderId="17" xfId="2" applyNumberFormat="1" applyFont="1" applyFill="1" applyBorder="1"/>
    <xf numFmtId="4" fontId="28" fillId="6" borderId="17" xfId="0" applyNumberFormat="1" applyFont="1" applyFill="1" applyBorder="1" applyAlignment="1">
      <alignment horizontal="right"/>
    </xf>
    <xf numFmtId="4" fontId="33" fillId="12" borderId="12" xfId="0" applyNumberFormat="1" applyFont="1" applyFill="1" applyBorder="1" applyAlignment="1" applyProtection="1">
      <alignment horizontal="right"/>
      <protection hidden="1"/>
    </xf>
    <xf numFmtId="10" fontId="33" fillId="6" borderId="17" xfId="0" applyNumberFormat="1" applyFont="1" applyFill="1" applyBorder="1" applyAlignment="1">
      <alignment horizontal="right"/>
    </xf>
    <xf numFmtId="4" fontId="34" fillId="12" borderId="12" xfId="0" applyNumberFormat="1" applyFont="1" applyFill="1" applyBorder="1" applyAlignment="1" applyProtection="1">
      <alignment horizontal="right"/>
      <protection hidden="1"/>
    </xf>
    <xf numFmtId="15" fontId="21" fillId="6" borderId="17" xfId="0" applyNumberFormat="1" applyFont="1" applyFill="1" applyBorder="1" applyAlignment="1">
      <alignment horizontal="center"/>
    </xf>
    <xf numFmtId="15" fontId="35" fillId="0" borderId="17" xfId="3" applyNumberFormat="1" applyFont="1" applyFill="1" applyBorder="1" applyAlignment="1">
      <alignment horizontal="center"/>
    </xf>
    <xf numFmtId="0" fontId="21" fillId="6" borderId="17" xfId="0" applyFont="1" applyFill="1" applyBorder="1"/>
    <xf numFmtId="0" fontId="21" fillId="6" borderId="21" xfId="0" applyFont="1" applyFill="1" applyBorder="1" applyAlignment="1">
      <alignment horizontal="left"/>
    </xf>
    <xf numFmtId="0" fontId="22" fillId="6" borderId="17" xfId="0" applyFont="1" applyFill="1" applyBorder="1" applyAlignment="1">
      <alignment horizontal="right"/>
    </xf>
    <xf numFmtId="43" fontId="22" fillId="6" borderId="17" xfId="1" applyFont="1" applyFill="1" applyBorder="1" applyAlignment="1">
      <alignment horizontal="left"/>
    </xf>
    <xf numFmtId="4" fontId="28" fillId="6" borderId="23" xfId="0" applyNumberFormat="1" applyFont="1" applyFill="1" applyBorder="1" applyAlignment="1">
      <alignment horizontal="right"/>
    </xf>
    <xf numFmtId="10" fontId="33" fillId="6" borderId="23" xfId="0" applyNumberFormat="1" applyFont="1" applyFill="1" applyBorder="1" applyAlignment="1">
      <alignment horizontal="right"/>
    </xf>
    <xf numFmtId="15" fontId="21" fillId="6" borderId="23" xfId="0" applyNumberFormat="1" applyFont="1" applyFill="1" applyBorder="1" applyAlignment="1">
      <alignment horizontal="center"/>
    </xf>
    <xf numFmtId="15" fontId="36" fillId="0" borderId="23" xfId="0" applyNumberFormat="1" applyFont="1" applyBorder="1" applyAlignment="1">
      <alignment horizontal="center"/>
    </xf>
    <xf numFmtId="0" fontId="21" fillId="6" borderId="24" xfId="0" applyFont="1" applyFill="1" applyBorder="1"/>
    <xf numFmtId="0" fontId="21" fillId="6" borderId="23" xfId="0" applyFont="1" applyFill="1" applyBorder="1"/>
    <xf numFmtId="0" fontId="30" fillId="2" borderId="10" xfId="0" applyFont="1" applyFill="1" applyBorder="1" applyAlignment="1" applyProtection="1">
      <alignment vertical="top"/>
      <protection hidden="1"/>
    </xf>
    <xf numFmtId="43" fontId="7" fillId="4" borderId="9" xfId="0" applyNumberFormat="1" applyFont="1" applyFill="1" applyBorder="1" applyAlignment="1" applyProtection="1">
      <alignment horizontal="right"/>
      <protection hidden="1"/>
    </xf>
    <xf numFmtId="0" fontId="7" fillId="4" borderId="9" xfId="0" applyFont="1" applyFill="1" applyBorder="1" applyAlignment="1" applyProtection="1">
      <alignment horizontal="left"/>
      <protection hidden="1"/>
    </xf>
    <xf numFmtId="43" fontId="29" fillId="4" borderId="25" xfId="1" applyFont="1" applyFill="1" applyBorder="1" applyAlignment="1">
      <alignment horizontal="right"/>
    </xf>
    <xf numFmtId="43" fontId="29" fillId="4" borderId="0" xfId="1" applyFont="1" applyFill="1" applyBorder="1" applyAlignment="1">
      <alignment horizontal="right"/>
    </xf>
    <xf numFmtId="4" fontId="28" fillId="4" borderId="26" xfId="0" applyNumberFormat="1" applyFont="1" applyFill="1" applyBorder="1" applyAlignment="1">
      <alignment horizontal="right"/>
    </xf>
    <xf numFmtId="4" fontId="7" fillId="4" borderId="9" xfId="0" applyNumberFormat="1" applyFont="1" applyFill="1" applyBorder="1" applyAlignment="1" applyProtection="1">
      <alignment horizontal="right"/>
      <protection hidden="1"/>
    </xf>
    <xf numFmtId="4" fontId="7" fillId="4" borderId="26" xfId="0" applyNumberFormat="1" applyFont="1" applyFill="1" applyBorder="1" applyAlignment="1">
      <alignment horizontal="right"/>
    </xf>
    <xf numFmtId="4" fontId="37" fillId="4" borderId="9" xfId="0" applyNumberFormat="1" applyFont="1" applyFill="1" applyBorder="1" applyAlignment="1" applyProtection="1">
      <alignment horizontal="right"/>
      <protection hidden="1"/>
    </xf>
    <xf numFmtId="17" fontId="10" fillId="4" borderId="9" xfId="0" applyNumberFormat="1" applyFont="1" applyFill="1" applyBorder="1" applyAlignment="1">
      <alignment horizontal="center"/>
    </xf>
    <xf numFmtId="17" fontId="9" fillId="4" borderId="26" xfId="0" applyNumberFormat="1" applyFont="1" applyFill="1" applyBorder="1" applyAlignment="1">
      <alignment horizontal="center"/>
    </xf>
    <xf numFmtId="4" fontId="29" fillId="4" borderId="6" xfId="0" applyNumberFormat="1" applyFont="1" applyFill="1" applyBorder="1" applyAlignment="1">
      <alignment horizontal="right"/>
    </xf>
    <xf numFmtId="4" fontId="29" fillId="4" borderId="25" xfId="0" applyNumberFormat="1" applyFont="1" applyFill="1" applyBorder="1" applyAlignment="1">
      <alignment horizontal="right"/>
    </xf>
    <xf numFmtId="4" fontId="29" fillId="4" borderId="27" xfId="0" applyNumberFormat="1" applyFont="1" applyFill="1" applyBorder="1" applyAlignment="1">
      <alignment horizontal="right"/>
    </xf>
    <xf numFmtId="4" fontId="29" fillId="4" borderId="28" xfId="0" applyNumberFormat="1" applyFont="1" applyFill="1" applyBorder="1" applyAlignment="1">
      <alignment horizontal="left"/>
    </xf>
    <xf numFmtId="43" fontId="21" fillId="6" borderId="29" xfId="1" applyFont="1" applyFill="1" applyBorder="1"/>
    <xf numFmtId="15" fontId="21" fillId="6" borderId="30" xfId="0" applyNumberFormat="1" applyFont="1" applyFill="1" applyBorder="1" applyAlignment="1">
      <alignment horizontal="center"/>
    </xf>
    <xf numFmtId="15" fontId="36" fillId="6" borderId="17" xfId="0" applyNumberFormat="1" applyFont="1" applyFill="1" applyBorder="1" applyAlignment="1">
      <alignment horizontal="center"/>
    </xf>
    <xf numFmtId="0" fontId="21" fillId="6" borderId="31" xfId="0" applyFont="1" applyFill="1" applyBorder="1"/>
    <xf numFmtId="0" fontId="21" fillId="6" borderId="29" xfId="0" applyFont="1" applyFill="1" applyBorder="1"/>
    <xf numFmtId="0" fontId="21" fillId="6" borderId="32" xfId="0" applyFont="1" applyFill="1" applyBorder="1" applyAlignment="1">
      <alignment horizontal="left"/>
    </xf>
    <xf numFmtId="0" fontId="38" fillId="0" borderId="0" xfId="0" applyFont="1" applyAlignment="1">
      <alignment horizontal="left"/>
    </xf>
    <xf numFmtId="0" fontId="33" fillId="12" borderId="11" xfId="0" applyFont="1" applyFill="1" applyBorder="1" applyAlignment="1" applyProtection="1">
      <alignment horizontal="left" wrapText="1"/>
      <protection hidden="1"/>
    </xf>
    <xf numFmtId="15" fontId="36" fillId="6" borderId="23" xfId="0" applyNumberFormat="1" applyFont="1" applyFill="1" applyBorder="1" applyAlignment="1">
      <alignment horizontal="center"/>
    </xf>
    <xf numFmtId="4" fontId="7" fillId="4" borderId="8" xfId="0" applyNumberFormat="1" applyFont="1" applyFill="1" applyBorder="1" applyAlignment="1">
      <alignment horizontal="right"/>
    </xf>
    <xf numFmtId="43" fontId="29" fillId="4" borderId="7" xfId="1" applyFont="1" applyFill="1" applyBorder="1" applyAlignment="1">
      <alignment horizontal="right"/>
    </xf>
    <xf numFmtId="4" fontId="28" fillId="4" borderId="9" xfId="0" applyNumberFormat="1" applyFont="1" applyFill="1" applyBorder="1" applyAlignment="1">
      <alignment horizontal="right"/>
    </xf>
    <xf numFmtId="4" fontId="7" fillId="4" borderId="9" xfId="0" applyNumberFormat="1" applyFont="1" applyFill="1" applyBorder="1" applyAlignment="1">
      <alignment horizontal="right"/>
    </xf>
    <xf numFmtId="4" fontId="37" fillId="4" borderId="8" xfId="0" applyNumberFormat="1" applyFont="1" applyFill="1" applyBorder="1" applyAlignment="1">
      <alignment horizontal="right"/>
    </xf>
    <xf numFmtId="17" fontId="10" fillId="4" borderId="8" xfId="0" applyNumberFormat="1" applyFont="1" applyFill="1" applyBorder="1" applyAlignment="1">
      <alignment horizontal="center"/>
    </xf>
    <xf numFmtId="17" fontId="9" fillId="4" borderId="9" xfId="0" applyNumberFormat="1" applyFont="1" applyFill="1" applyBorder="1" applyAlignment="1">
      <alignment horizontal="center"/>
    </xf>
    <xf numFmtId="0" fontId="40" fillId="13" borderId="9" xfId="0" applyFont="1" applyFill="1" applyBorder="1" applyAlignment="1" applyProtection="1">
      <alignment horizontal="left"/>
      <protection hidden="1"/>
    </xf>
    <xf numFmtId="0" fontId="28" fillId="13" borderId="10" xfId="0" applyFont="1" applyFill="1" applyBorder="1" applyAlignment="1" applyProtection="1">
      <alignment vertical="top"/>
      <protection hidden="1"/>
    </xf>
    <xf numFmtId="0" fontId="33" fillId="13" borderId="11" xfId="0" applyFont="1" applyFill="1" applyBorder="1" applyAlignment="1" applyProtection="1">
      <alignment horizontal="left"/>
      <protection hidden="1"/>
    </xf>
    <xf numFmtId="43" fontId="33" fillId="13" borderId="5" xfId="1" applyFont="1" applyFill="1" applyBorder="1" applyAlignment="1">
      <alignment horizontal="right"/>
    </xf>
    <xf numFmtId="0" fontId="33" fillId="13" borderId="9" xfId="0" applyFont="1" applyFill="1" applyBorder="1" applyAlignment="1" applyProtection="1">
      <alignment horizontal="left"/>
      <protection hidden="1"/>
    </xf>
    <xf numFmtId="43" fontId="40" fillId="13" borderId="25" xfId="1" applyFont="1" applyFill="1" applyBorder="1" applyAlignment="1">
      <alignment horizontal="right"/>
    </xf>
    <xf numFmtId="43" fontId="40" fillId="13" borderId="0" xfId="1" applyFont="1" applyFill="1" applyBorder="1" applyAlignment="1">
      <alignment horizontal="right"/>
    </xf>
    <xf numFmtId="4" fontId="28" fillId="13" borderId="5" xfId="0" applyNumberFormat="1" applyFont="1" applyFill="1" applyBorder="1" applyAlignment="1">
      <alignment horizontal="right"/>
    </xf>
    <xf numFmtId="4" fontId="33" fillId="13" borderId="9" xfId="0" applyNumberFormat="1" applyFont="1" applyFill="1" applyBorder="1" applyAlignment="1" applyProtection="1">
      <alignment horizontal="right"/>
      <protection hidden="1"/>
    </xf>
    <xf numFmtId="10" fontId="33" fillId="13" borderId="5" xfId="0" applyNumberFormat="1" applyFont="1" applyFill="1" applyBorder="1" applyAlignment="1">
      <alignment horizontal="right"/>
    </xf>
    <xf numFmtId="10" fontId="28" fillId="13" borderId="5" xfId="0" applyNumberFormat="1" applyFont="1" applyFill="1" applyBorder="1" applyAlignment="1">
      <alignment horizontal="right"/>
    </xf>
    <xf numFmtId="17" fontId="21" fillId="13" borderId="5" xfId="0" applyNumberFormat="1" applyFont="1" applyFill="1" applyBorder="1" applyAlignment="1">
      <alignment horizontal="center"/>
    </xf>
    <xf numFmtId="17" fontId="36" fillId="13" borderId="5" xfId="0" applyNumberFormat="1" applyFont="1" applyFill="1" applyBorder="1" applyAlignment="1">
      <alignment horizontal="center"/>
    </xf>
    <xf numFmtId="4" fontId="40" fillId="13" borderId="6" xfId="0" applyNumberFormat="1" applyFont="1" applyFill="1" applyBorder="1" applyAlignment="1">
      <alignment horizontal="right"/>
    </xf>
    <xf numFmtId="4" fontId="40" fillId="13" borderId="25" xfId="0" applyNumberFormat="1" applyFont="1" applyFill="1" applyBorder="1" applyAlignment="1">
      <alignment horizontal="right"/>
    </xf>
    <xf numFmtId="15" fontId="35" fillId="6" borderId="17" xfId="3" applyNumberFormat="1" applyFont="1" applyFill="1" applyBorder="1" applyAlignment="1">
      <alignment horizontal="center"/>
    </xf>
    <xf numFmtId="15" fontId="35" fillId="6" borderId="23" xfId="3" applyNumberFormat="1" applyFont="1" applyFill="1" applyBorder="1" applyAlignment="1">
      <alignment horizontal="center"/>
    </xf>
    <xf numFmtId="4" fontId="28" fillId="13" borderId="9" xfId="0" applyNumberFormat="1" applyFont="1" applyFill="1" applyBorder="1" applyAlignment="1">
      <alignment horizontal="right"/>
    </xf>
    <xf numFmtId="10" fontId="33" fillId="13" borderId="26" xfId="0" applyNumberFormat="1" applyFont="1" applyFill="1" applyBorder="1" applyAlignment="1">
      <alignment horizontal="right"/>
    </xf>
    <xf numFmtId="4" fontId="28" fillId="13" borderId="9" xfId="0" applyNumberFormat="1" applyFont="1" applyFill="1" applyBorder="1" applyAlignment="1" applyProtection="1">
      <alignment horizontal="right"/>
      <protection hidden="1"/>
    </xf>
    <xf numFmtId="17" fontId="33" fillId="13" borderId="26" xfId="0" applyNumberFormat="1" applyFont="1" applyFill="1" applyBorder="1" applyAlignment="1">
      <alignment horizontal="center"/>
    </xf>
    <xf numFmtId="17" fontId="36" fillId="13" borderId="26" xfId="0" applyNumberFormat="1" applyFont="1" applyFill="1" applyBorder="1" applyAlignment="1">
      <alignment horizontal="center"/>
    </xf>
    <xf numFmtId="4" fontId="28" fillId="6" borderId="30" xfId="0" applyNumberFormat="1" applyFont="1" applyFill="1" applyBorder="1" applyAlignment="1">
      <alignment horizontal="right"/>
    </xf>
    <xf numFmtId="0" fontId="22" fillId="0" borderId="0" xfId="0" applyFont="1"/>
    <xf numFmtId="0" fontId="33" fillId="13" borderId="9" xfId="0" applyFont="1" applyFill="1" applyBorder="1" applyAlignment="1" applyProtection="1">
      <alignment horizontal="right"/>
      <protection hidden="1"/>
    </xf>
    <xf numFmtId="4" fontId="28" fillId="13" borderId="33" xfId="0" applyNumberFormat="1" applyFont="1" applyFill="1" applyBorder="1" applyAlignment="1">
      <alignment horizontal="right"/>
    </xf>
    <xf numFmtId="17" fontId="36" fillId="13" borderId="9" xfId="0" applyNumberFormat="1" applyFont="1" applyFill="1" applyBorder="1" applyAlignment="1">
      <alignment horizontal="center"/>
    </xf>
    <xf numFmtId="0" fontId="33" fillId="12" borderId="11" xfId="0" applyFont="1" applyFill="1" applyBorder="1" applyProtection="1">
      <protection hidden="1"/>
    </xf>
    <xf numFmtId="15" fontId="35" fillId="6" borderId="30" xfId="3" applyNumberFormat="1" applyFont="1" applyFill="1" applyBorder="1" applyAlignment="1">
      <alignment horizontal="center"/>
    </xf>
    <xf numFmtId="0" fontId="21" fillId="6" borderId="24" xfId="3" applyFont="1" applyFill="1" applyBorder="1" applyAlignment="1"/>
    <xf numFmtId="0" fontId="41" fillId="0" borderId="0" xfId="0" applyFont="1"/>
    <xf numFmtId="0" fontId="42" fillId="12" borderId="11" xfId="0" applyFont="1" applyFill="1" applyBorder="1" applyAlignment="1" applyProtection="1">
      <alignment horizontal="right"/>
      <protection hidden="1"/>
    </xf>
    <xf numFmtId="0" fontId="7" fillId="2" borderId="11" xfId="0" applyFont="1" applyFill="1" applyBorder="1" applyAlignment="1" applyProtection="1">
      <alignment horizontal="right"/>
      <protection hidden="1"/>
    </xf>
    <xf numFmtId="43" fontId="26" fillId="4" borderId="9" xfId="0" applyNumberFormat="1" applyFont="1" applyFill="1" applyBorder="1" applyAlignment="1" applyProtection="1">
      <alignment horizontal="right"/>
      <protection hidden="1"/>
    </xf>
    <xf numFmtId="4" fontId="43" fillId="4" borderId="33" xfId="0" applyNumberFormat="1" applyFont="1" applyFill="1" applyBorder="1" applyAlignment="1">
      <alignment horizontal="right"/>
    </xf>
    <xf numFmtId="4" fontId="26" fillId="4" borderId="9" xfId="0" applyNumberFormat="1" applyFont="1" applyFill="1" applyBorder="1" applyAlignment="1" applyProtection="1">
      <alignment horizontal="right"/>
      <protection hidden="1"/>
    </xf>
    <xf numFmtId="4" fontId="26" fillId="4" borderId="26" xfId="0" applyNumberFormat="1" applyFont="1" applyFill="1" applyBorder="1" applyAlignment="1">
      <alignment horizontal="right"/>
    </xf>
    <xf numFmtId="4" fontId="30" fillId="4" borderId="9" xfId="0" applyNumberFormat="1" applyFont="1" applyFill="1" applyBorder="1" applyAlignment="1" applyProtection="1">
      <alignment horizontal="right"/>
      <protection hidden="1"/>
    </xf>
    <xf numFmtId="17" fontId="26" fillId="4" borderId="26" xfId="0" applyNumberFormat="1" applyFont="1" applyFill="1" applyBorder="1" applyAlignment="1">
      <alignment horizontal="center"/>
    </xf>
    <xf numFmtId="17" fontId="9" fillId="4" borderId="18" xfId="0" applyNumberFormat="1" applyFont="1" applyFill="1" applyBorder="1" applyAlignment="1">
      <alignment horizontal="center"/>
    </xf>
    <xf numFmtId="15" fontId="44" fillId="6" borderId="17" xfId="3" applyNumberFormat="1" applyFont="1" applyFill="1" applyBorder="1" applyAlignment="1">
      <alignment horizontal="center"/>
    </xf>
    <xf numFmtId="0" fontId="33" fillId="12" borderId="1" xfId="0" applyFont="1" applyFill="1" applyBorder="1" applyProtection="1">
      <protection hidden="1"/>
    </xf>
    <xf numFmtId="0" fontId="33" fillId="12" borderId="4" xfId="0" applyFont="1" applyFill="1" applyBorder="1" applyAlignment="1" applyProtection="1">
      <alignment horizontal="left"/>
      <protection hidden="1"/>
    </xf>
    <xf numFmtId="0" fontId="33" fillId="12" borderId="5" xfId="0" applyFont="1" applyFill="1" applyBorder="1" applyAlignment="1" applyProtection="1">
      <alignment horizontal="right"/>
      <protection hidden="1"/>
    </xf>
    <xf numFmtId="0" fontId="33" fillId="12" borderId="14" xfId="0" applyFont="1" applyFill="1" applyBorder="1" applyAlignment="1" applyProtection="1">
      <alignment horizontal="left"/>
      <protection hidden="1"/>
    </xf>
    <xf numFmtId="4" fontId="33" fillId="12" borderId="2" xfId="0" applyNumberFormat="1" applyFont="1" applyFill="1" applyBorder="1" applyAlignment="1" applyProtection="1">
      <alignment horizontal="right"/>
      <protection hidden="1"/>
    </xf>
    <xf numFmtId="4" fontId="34" fillId="12" borderId="0" xfId="0" applyNumberFormat="1" applyFont="1" applyFill="1" applyAlignment="1" applyProtection="1">
      <alignment horizontal="right"/>
      <protection hidden="1"/>
    </xf>
    <xf numFmtId="15" fontId="36" fillId="6" borderId="34" xfId="0" applyNumberFormat="1" applyFont="1" applyFill="1" applyBorder="1" applyAlignment="1">
      <alignment horizontal="center"/>
    </xf>
    <xf numFmtId="0" fontId="21" fillId="6" borderId="35" xfId="0" applyFont="1" applyFill="1" applyBorder="1" applyAlignment="1">
      <alignment horizontal="left"/>
    </xf>
    <xf numFmtId="0" fontId="7" fillId="4" borderId="9" xfId="0" applyFont="1" applyFill="1" applyBorder="1" applyAlignment="1" applyProtection="1">
      <alignment horizontal="right"/>
      <protection hidden="1"/>
    </xf>
    <xf numFmtId="0" fontId="28" fillId="4" borderId="8" xfId="0" applyFont="1" applyFill="1" applyBorder="1" applyAlignment="1">
      <alignment horizontal="right"/>
    </xf>
    <xf numFmtId="0" fontId="7" fillId="4" borderId="26" xfId="0" applyFont="1" applyFill="1" applyBorder="1" applyAlignment="1">
      <alignment horizontal="right"/>
    </xf>
    <xf numFmtId="0" fontId="37" fillId="4" borderId="9" xfId="0" applyFont="1" applyFill="1" applyBorder="1" applyAlignment="1" applyProtection="1">
      <alignment horizontal="right"/>
      <protection hidden="1"/>
    </xf>
    <xf numFmtId="17" fontId="10" fillId="4" borderId="26" xfId="0" applyNumberFormat="1" applyFont="1" applyFill="1" applyBorder="1"/>
    <xf numFmtId="17" fontId="9" fillId="4" borderId="26" xfId="0" applyNumberFormat="1" applyFont="1" applyFill="1" applyBorder="1"/>
    <xf numFmtId="0" fontId="45" fillId="12" borderId="11" xfId="0" applyFont="1" applyFill="1" applyBorder="1" applyAlignment="1" applyProtection="1">
      <alignment horizontal="left" wrapText="1"/>
      <protection hidden="1"/>
    </xf>
    <xf numFmtId="4" fontId="28" fillId="4" borderId="33" xfId="0" applyNumberFormat="1" applyFont="1" applyFill="1" applyBorder="1" applyAlignment="1">
      <alignment horizontal="right"/>
    </xf>
    <xf numFmtId="17" fontId="10" fillId="4" borderId="26" xfId="0" applyNumberFormat="1" applyFont="1" applyFill="1" applyBorder="1" applyAlignment="1">
      <alignment horizontal="center"/>
    </xf>
    <xf numFmtId="15" fontId="36" fillId="6" borderId="24" xfId="0" applyNumberFormat="1" applyFont="1" applyFill="1" applyBorder="1" applyAlignment="1">
      <alignment horizontal="center"/>
    </xf>
    <xf numFmtId="0" fontId="48" fillId="0" borderId="0" xfId="0" applyFont="1"/>
    <xf numFmtId="16" fontId="4" fillId="0" borderId="0" xfId="0" applyNumberFormat="1" applyFont="1"/>
    <xf numFmtId="4" fontId="28" fillId="4" borderId="18" xfId="0" applyNumberFormat="1" applyFont="1" applyFill="1" applyBorder="1" applyAlignment="1">
      <alignment horizontal="right"/>
    </xf>
    <xf numFmtId="165" fontId="4" fillId="0" borderId="0" xfId="0" applyNumberFormat="1" applyFont="1"/>
    <xf numFmtId="10" fontId="33" fillId="6" borderId="30" xfId="0" applyNumberFormat="1" applyFont="1" applyFill="1" applyBorder="1" applyAlignment="1">
      <alignment horizontal="right"/>
    </xf>
    <xf numFmtId="166" fontId="33" fillId="12" borderId="9" xfId="0" applyNumberFormat="1" applyFont="1" applyFill="1" applyBorder="1" applyAlignment="1" applyProtection="1">
      <alignment horizontal="right"/>
      <protection hidden="1"/>
    </xf>
    <xf numFmtId="4" fontId="43" fillId="4" borderId="26" xfId="0" applyNumberFormat="1" applyFont="1" applyFill="1" applyBorder="1" applyAlignment="1">
      <alignment horizontal="right"/>
    </xf>
    <xf numFmtId="4" fontId="26" fillId="4" borderId="33" xfId="0" applyNumberFormat="1" applyFont="1" applyFill="1" applyBorder="1" applyAlignment="1">
      <alignment horizontal="right"/>
    </xf>
    <xf numFmtId="4" fontId="26" fillId="4" borderId="9" xfId="0" applyNumberFormat="1" applyFont="1" applyFill="1" applyBorder="1" applyAlignment="1">
      <alignment horizontal="right"/>
    </xf>
    <xf numFmtId="4" fontId="4" fillId="0" borderId="0" xfId="0" applyNumberFormat="1" applyFont="1"/>
    <xf numFmtId="15" fontId="36" fillId="6" borderId="36" xfId="0" applyNumberFormat="1" applyFont="1" applyFill="1" applyBorder="1" applyAlignment="1">
      <alignment horizontal="center"/>
    </xf>
    <xf numFmtId="43" fontId="29" fillId="4" borderId="37" xfId="1" applyFont="1" applyFill="1" applyBorder="1" applyAlignment="1">
      <alignment horizontal="right"/>
    </xf>
    <xf numFmtId="4" fontId="43" fillId="4" borderId="9" xfId="0" applyNumberFormat="1" applyFont="1" applyFill="1" applyBorder="1" applyAlignment="1">
      <alignment horizontal="right"/>
    </xf>
    <xf numFmtId="4" fontId="26" fillId="4" borderId="18" xfId="0" applyNumberFormat="1" applyFont="1" applyFill="1" applyBorder="1" applyAlignment="1">
      <alignment horizontal="right"/>
    </xf>
    <xf numFmtId="17" fontId="26" fillId="4" borderId="18" xfId="0" applyNumberFormat="1" applyFont="1" applyFill="1" applyBorder="1" applyAlignment="1">
      <alignment horizontal="center"/>
    </xf>
    <xf numFmtId="43" fontId="7" fillId="13" borderId="9" xfId="0" applyNumberFormat="1" applyFont="1" applyFill="1" applyBorder="1" applyAlignment="1" applyProtection="1">
      <alignment horizontal="right"/>
      <protection hidden="1"/>
    </xf>
    <xf numFmtId="0" fontId="7" fillId="13" borderId="9" xfId="0" applyFont="1" applyFill="1" applyBorder="1" applyAlignment="1" applyProtection="1">
      <alignment horizontal="left"/>
      <protection hidden="1"/>
    </xf>
    <xf numFmtId="43" fontId="10" fillId="13" borderId="38" xfId="1" applyFont="1" applyFill="1" applyBorder="1" applyAlignment="1">
      <alignment horizontal="center"/>
    </xf>
    <xf numFmtId="43" fontId="10" fillId="13" borderId="31" xfId="1" applyFont="1" applyFill="1" applyBorder="1" applyAlignment="1">
      <alignment horizontal="center"/>
    </xf>
    <xf numFmtId="43" fontId="10" fillId="13" borderId="0" xfId="1" applyFont="1" applyFill="1" applyBorder="1" applyAlignment="1">
      <alignment horizontal="center"/>
    </xf>
    <xf numFmtId="17" fontId="7" fillId="13" borderId="26" xfId="0" applyNumberFormat="1" applyFont="1" applyFill="1" applyBorder="1" applyAlignment="1">
      <alignment horizontal="center"/>
    </xf>
    <xf numFmtId="17" fontId="9" fillId="13" borderId="26" xfId="0" applyNumberFormat="1" applyFont="1" applyFill="1" applyBorder="1" applyAlignment="1">
      <alignment horizontal="center"/>
    </xf>
    <xf numFmtId="0" fontId="10" fillId="13" borderId="14" xfId="0" applyFont="1" applyFill="1" applyBorder="1" applyAlignment="1">
      <alignment horizontal="center"/>
    </xf>
    <xf numFmtId="0" fontId="10" fillId="13" borderId="38" xfId="0" applyFont="1" applyFill="1" applyBorder="1" applyAlignment="1">
      <alignment horizontal="center"/>
    </xf>
    <xf numFmtId="0" fontId="10" fillId="13" borderId="20" xfId="0" applyFont="1" applyFill="1" applyBorder="1" applyAlignment="1">
      <alignment horizontal="left"/>
    </xf>
    <xf numFmtId="0" fontId="45" fillId="13" borderId="9" xfId="0" applyFont="1" applyFill="1" applyBorder="1" applyAlignment="1" applyProtection="1">
      <alignment horizontal="left"/>
      <protection hidden="1"/>
    </xf>
    <xf numFmtId="0" fontId="10" fillId="13" borderId="29" xfId="0" applyFont="1" applyFill="1" applyBorder="1" applyAlignment="1">
      <alignment horizontal="center"/>
    </xf>
    <xf numFmtId="43" fontId="4" fillId="0" borderId="0" xfId="1" applyFont="1"/>
    <xf numFmtId="43" fontId="33" fillId="13" borderId="9" xfId="0" applyNumberFormat="1" applyFont="1" applyFill="1" applyBorder="1" applyAlignment="1" applyProtection="1">
      <alignment horizontal="right"/>
      <protection hidden="1"/>
    </xf>
    <xf numFmtId="0" fontId="10" fillId="13" borderId="27" xfId="0" applyFont="1" applyFill="1" applyBorder="1" applyAlignment="1">
      <alignment horizontal="center"/>
    </xf>
    <xf numFmtId="0" fontId="21" fillId="6" borderId="30" xfId="0" applyFont="1" applyFill="1" applyBorder="1"/>
    <xf numFmtId="0" fontId="10" fillId="13" borderId="39" xfId="0" applyFont="1" applyFill="1" applyBorder="1" applyAlignment="1">
      <alignment horizontal="center"/>
    </xf>
    <xf numFmtId="4" fontId="7" fillId="4" borderId="18" xfId="0" applyNumberFormat="1" applyFont="1" applyFill="1" applyBorder="1" applyAlignment="1">
      <alignment horizontal="right"/>
    </xf>
    <xf numFmtId="4" fontId="49" fillId="4" borderId="9" xfId="0" applyNumberFormat="1" applyFont="1" applyFill="1" applyBorder="1" applyAlignment="1" applyProtection="1">
      <alignment horizontal="right"/>
      <protection hidden="1"/>
    </xf>
    <xf numFmtId="0" fontId="33" fillId="12" borderId="6" xfId="0" applyFont="1" applyFill="1" applyBorder="1" applyAlignment="1" applyProtection="1">
      <alignment horizontal="left"/>
      <protection hidden="1"/>
    </xf>
    <xf numFmtId="0" fontId="50" fillId="12" borderId="10" xfId="0" applyFont="1" applyFill="1" applyBorder="1" applyProtection="1">
      <protection hidden="1"/>
    </xf>
    <xf numFmtId="0" fontId="50" fillId="12" borderId="11" xfId="0" applyFont="1" applyFill="1" applyBorder="1" applyAlignment="1" applyProtection="1">
      <alignment horizontal="left"/>
      <protection hidden="1"/>
    </xf>
    <xf numFmtId="0" fontId="50" fillId="12" borderId="9" xfId="0" applyFont="1" applyFill="1" applyBorder="1" applyAlignment="1" applyProtection="1">
      <alignment horizontal="right"/>
      <protection hidden="1"/>
    </xf>
    <xf numFmtId="0" fontId="50" fillId="12" borderId="6" xfId="0" applyFont="1" applyFill="1" applyBorder="1" applyAlignment="1" applyProtection="1">
      <alignment horizontal="left"/>
      <protection hidden="1"/>
    </xf>
    <xf numFmtId="43" fontId="51" fillId="6" borderId="17" xfId="1" applyFont="1" applyFill="1" applyBorder="1"/>
    <xf numFmtId="4" fontId="52" fillId="6" borderId="17" xfId="0" applyNumberFormat="1" applyFont="1" applyFill="1" applyBorder="1" applyAlignment="1">
      <alignment horizontal="right"/>
    </xf>
    <xf numFmtId="4" fontId="50" fillId="12" borderId="12" xfId="0" applyNumberFormat="1" applyFont="1" applyFill="1" applyBorder="1" applyAlignment="1" applyProtection="1">
      <alignment horizontal="right"/>
      <protection hidden="1"/>
    </xf>
    <xf numFmtId="10" fontId="50" fillId="6" borderId="17" xfId="0" applyNumberFormat="1" applyFont="1" applyFill="1" applyBorder="1" applyAlignment="1">
      <alignment horizontal="right"/>
    </xf>
    <xf numFmtId="15" fontId="51" fillId="6" borderId="17" xfId="0" applyNumberFormat="1" applyFont="1" applyFill="1" applyBorder="1" applyAlignment="1">
      <alignment horizontal="center"/>
    </xf>
    <xf numFmtId="15" fontId="38" fillId="6" borderId="17" xfId="0" applyNumberFormat="1" applyFont="1" applyFill="1" applyBorder="1" applyAlignment="1">
      <alignment horizontal="center"/>
    </xf>
    <xf numFmtId="0" fontId="51" fillId="6" borderId="24" xfId="0" applyFont="1" applyFill="1" applyBorder="1"/>
    <xf numFmtId="0" fontId="51" fillId="6" borderId="17" xfId="0" applyFont="1" applyFill="1" applyBorder="1"/>
    <xf numFmtId="0" fontId="10" fillId="2" borderId="9" xfId="0" applyFont="1" applyFill="1" applyBorder="1" applyAlignment="1" applyProtection="1">
      <alignment horizontal="left"/>
      <protection hidden="1"/>
    </xf>
    <xf numFmtId="43" fontId="33" fillId="4" borderId="9" xfId="0" applyNumberFormat="1" applyFont="1" applyFill="1" applyBorder="1" applyAlignment="1" applyProtection="1">
      <alignment horizontal="right"/>
      <protection hidden="1"/>
    </xf>
    <xf numFmtId="0" fontId="33" fillId="4" borderId="9" xfId="0" applyFont="1" applyFill="1" applyBorder="1" applyAlignment="1" applyProtection="1">
      <alignment horizontal="left"/>
      <protection hidden="1"/>
    </xf>
    <xf numFmtId="4" fontId="49" fillId="4" borderId="9" xfId="0" applyNumberFormat="1" applyFont="1" applyFill="1" applyBorder="1" applyAlignment="1">
      <alignment horizontal="right"/>
    </xf>
    <xf numFmtId="4" fontId="45" fillId="4" borderId="9" xfId="0" applyNumberFormat="1" applyFont="1" applyFill="1" applyBorder="1" applyAlignment="1" applyProtection="1">
      <alignment horizontal="right"/>
      <protection hidden="1"/>
    </xf>
    <xf numFmtId="4" fontId="45" fillId="4" borderId="9" xfId="0" applyNumberFormat="1" applyFont="1" applyFill="1" applyBorder="1" applyAlignment="1">
      <alignment horizontal="right"/>
    </xf>
    <xf numFmtId="4" fontId="34" fillId="12" borderId="40" xfId="0" applyNumberFormat="1" applyFont="1" applyFill="1" applyBorder="1" applyAlignment="1" applyProtection="1">
      <alignment horizontal="right"/>
      <protection hidden="1"/>
    </xf>
    <xf numFmtId="0" fontId="45" fillId="12" borderId="11" xfId="0" applyFont="1" applyFill="1" applyBorder="1" applyAlignment="1" applyProtection="1">
      <alignment horizontal="left"/>
      <protection hidden="1"/>
    </xf>
    <xf numFmtId="17" fontId="9" fillId="13" borderId="9" xfId="0" applyNumberFormat="1" applyFont="1" applyFill="1" applyBorder="1" applyAlignment="1">
      <alignment horizontal="center"/>
    </xf>
    <xf numFmtId="4" fontId="49" fillId="4" borderId="8" xfId="0" applyNumberFormat="1" applyFont="1" applyFill="1" applyBorder="1" applyAlignment="1">
      <alignment horizontal="right"/>
    </xf>
    <xf numFmtId="4" fontId="45" fillId="4" borderId="8" xfId="0" applyNumberFormat="1" applyFont="1" applyFill="1" applyBorder="1" applyAlignment="1">
      <alignment horizontal="right"/>
    </xf>
    <xf numFmtId="17" fontId="10" fillId="4" borderId="18" xfId="0" applyNumberFormat="1" applyFont="1" applyFill="1" applyBorder="1" applyAlignment="1">
      <alignment horizontal="center"/>
    </xf>
    <xf numFmtId="17" fontId="9" fillId="4" borderId="33" xfId="0" applyNumberFormat="1" applyFont="1" applyFill="1" applyBorder="1" applyAlignment="1">
      <alignment horizontal="center"/>
    </xf>
    <xf numFmtId="43" fontId="21" fillId="13" borderId="38" xfId="1" applyFont="1" applyFill="1" applyBorder="1" applyAlignment="1">
      <alignment horizontal="center"/>
    </xf>
    <xf numFmtId="43" fontId="21" fillId="13" borderId="0" xfId="1" applyFont="1" applyFill="1" applyBorder="1" applyAlignment="1">
      <alignment horizontal="center"/>
    </xf>
    <xf numFmtId="0" fontId="21" fillId="13" borderId="14" xfId="0" applyFont="1" applyFill="1" applyBorder="1" applyAlignment="1">
      <alignment horizontal="center"/>
    </xf>
    <xf numFmtId="0" fontId="21" fillId="13" borderId="38" xfId="0" applyFont="1" applyFill="1" applyBorder="1" applyAlignment="1">
      <alignment horizontal="center"/>
    </xf>
    <xf numFmtId="0" fontId="21" fillId="13" borderId="27" xfId="0" applyFont="1" applyFill="1" applyBorder="1" applyAlignment="1">
      <alignment horizontal="center"/>
    </xf>
    <xf numFmtId="15" fontId="36" fillId="6" borderId="30" xfId="0" applyNumberFormat="1" applyFont="1" applyFill="1" applyBorder="1" applyAlignment="1">
      <alignment horizontal="center"/>
    </xf>
    <xf numFmtId="43" fontId="21" fillId="13" borderId="38" xfId="1" applyFont="1" applyFill="1" applyBorder="1"/>
    <xf numFmtId="43" fontId="21" fillId="13" borderId="0" xfId="1" applyFont="1" applyFill="1" applyBorder="1"/>
    <xf numFmtId="4" fontId="28" fillId="13" borderId="18" xfId="0" applyNumberFormat="1" applyFont="1" applyFill="1" applyBorder="1" applyAlignment="1">
      <alignment horizontal="right"/>
    </xf>
    <xf numFmtId="10" fontId="33" fillId="13" borderId="18" xfId="0" applyNumberFormat="1" applyFont="1" applyFill="1" applyBorder="1" applyAlignment="1">
      <alignment horizontal="right"/>
    </xf>
    <xf numFmtId="17" fontId="36" fillId="13" borderId="33" xfId="0" applyNumberFormat="1" applyFont="1" applyFill="1" applyBorder="1" applyAlignment="1">
      <alignment horizontal="center"/>
    </xf>
    <xf numFmtId="0" fontId="21" fillId="13" borderId="14" xfId="0" applyFont="1" applyFill="1" applyBorder="1"/>
    <xf numFmtId="0" fontId="21" fillId="13" borderId="38" xfId="0" applyFont="1" applyFill="1" applyBorder="1"/>
    <xf numFmtId="0" fontId="21" fillId="13" borderId="39" xfId="0" applyFont="1" applyFill="1" applyBorder="1"/>
    <xf numFmtId="0" fontId="33" fillId="12" borderId="11" xfId="0" applyFont="1" applyFill="1" applyBorder="1" applyAlignment="1" applyProtection="1">
      <alignment horizontal="right"/>
      <protection hidden="1"/>
    </xf>
    <xf numFmtId="4" fontId="28" fillId="13" borderId="26" xfId="0" applyNumberFormat="1" applyFont="1" applyFill="1" applyBorder="1" applyAlignment="1">
      <alignment horizontal="right"/>
    </xf>
    <xf numFmtId="10" fontId="33" fillId="13" borderId="9" xfId="0" applyNumberFormat="1" applyFont="1" applyFill="1" applyBorder="1" applyAlignment="1">
      <alignment horizontal="right"/>
    </xf>
    <xf numFmtId="0" fontId="33" fillId="12" borderId="10" xfId="0" quotePrefix="1" applyFont="1" applyFill="1" applyBorder="1" applyProtection="1">
      <protection hidden="1"/>
    </xf>
    <xf numFmtId="43" fontId="53" fillId="6" borderId="17" xfId="1" applyFont="1" applyFill="1" applyBorder="1"/>
    <xf numFmtId="4" fontId="28" fillId="0" borderId="17" xfId="0" applyNumberFormat="1" applyFont="1" applyBorder="1" applyAlignment="1">
      <alignment horizontal="right"/>
    </xf>
    <xf numFmtId="43" fontId="21" fillId="0" borderId="17" xfId="1" applyFont="1" applyBorder="1"/>
    <xf numFmtId="10" fontId="33" fillId="0" borderId="17" xfId="0" applyNumberFormat="1" applyFont="1" applyBorder="1" applyAlignment="1">
      <alignment horizontal="right"/>
    </xf>
    <xf numFmtId="15" fontId="21" fillId="0" borderId="17" xfId="0" applyNumberFormat="1" applyFont="1" applyBorder="1" applyAlignment="1">
      <alignment horizontal="center"/>
    </xf>
    <xf numFmtId="15" fontId="36" fillId="0" borderId="24" xfId="0" applyNumberFormat="1" applyFont="1" applyBorder="1" applyAlignment="1">
      <alignment horizontal="center"/>
    </xf>
    <xf numFmtId="0" fontId="21" fillId="0" borderId="24" xfId="0" applyFont="1" applyBorder="1"/>
    <xf numFmtId="0" fontId="21" fillId="0" borderId="17" xfId="0" applyFont="1" applyBorder="1"/>
    <xf numFmtId="0" fontId="33" fillId="12" borderId="41" xfId="0" applyFont="1" applyFill="1" applyBorder="1" applyProtection="1">
      <protection hidden="1"/>
    </xf>
    <xf numFmtId="0" fontId="33" fillId="12" borderId="37" xfId="0" applyFont="1" applyFill="1" applyBorder="1" applyAlignment="1" applyProtection="1">
      <alignment horizontal="left"/>
      <protection hidden="1"/>
    </xf>
    <xf numFmtId="0" fontId="33" fillId="12" borderId="33" xfId="0" applyFont="1" applyFill="1" applyBorder="1" applyAlignment="1" applyProtection="1">
      <alignment horizontal="right"/>
      <protection hidden="1"/>
    </xf>
    <xf numFmtId="0" fontId="33" fillId="12" borderId="41" xfId="0" applyFont="1" applyFill="1" applyBorder="1" applyAlignment="1" applyProtection="1">
      <alignment horizontal="left"/>
      <protection hidden="1"/>
    </xf>
    <xf numFmtId="4" fontId="33" fillId="12" borderId="42" xfId="0" applyNumberFormat="1" applyFont="1" applyFill="1" applyBorder="1" applyAlignment="1" applyProtection="1">
      <alignment horizontal="right"/>
      <protection hidden="1"/>
    </xf>
    <xf numFmtId="4" fontId="34" fillId="12" borderId="43" xfId="0" applyNumberFormat="1" applyFont="1" applyFill="1" applyBorder="1" applyAlignment="1" applyProtection="1">
      <alignment horizontal="right"/>
      <protection hidden="1"/>
    </xf>
    <xf numFmtId="0" fontId="21" fillId="12" borderId="44" xfId="0" applyFont="1" applyFill="1" applyBorder="1" applyAlignment="1" applyProtection="1">
      <alignment horizontal="left"/>
      <protection hidden="1"/>
    </xf>
    <xf numFmtId="0" fontId="33" fillId="12" borderId="11" xfId="0" applyFont="1" applyFill="1" applyBorder="1" applyAlignment="1" applyProtection="1">
      <alignment wrapText="1"/>
      <protection hidden="1"/>
    </xf>
    <xf numFmtId="0" fontId="21" fillId="6" borderId="20" xfId="0" applyFont="1" applyFill="1" applyBorder="1" applyAlignment="1">
      <alignment horizontal="left"/>
    </xf>
    <xf numFmtId="43" fontId="40" fillId="4" borderId="25" xfId="1" applyFont="1" applyFill="1" applyBorder="1" applyAlignment="1">
      <alignment horizontal="right"/>
    </xf>
    <xf numFmtId="43" fontId="40" fillId="4" borderId="0" xfId="1" applyFont="1" applyFill="1" applyBorder="1" applyAlignment="1">
      <alignment horizontal="right"/>
    </xf>
    <xf numFmtId="4" fontId="33" fillId="4" borderId="9" xfId="0" applyNumberFormat="1" applyFont="1" applyFill="1" applyBorder="1" applyAlignment="1" applyProtection="1">
      <alignment horizontal="right"/>
      <protection hidden="1"/>
    </xf>
    <xf numFmtId="4" fontId="33" fillId="4" borderId="18" xfId="0" applyNumberFormat="1" applyFont="1" applyFill="1" applyBorder="1" applyAlignment="1">
      <alignment horizontal="right"/>
    </xf>
    <xf numFmtId="41" fontId="33" fillId="12" borderId="11" xfId="0" applyNumberFormat="1" applyFont="1" applyFill="1" applyBorder="1" applyAlignment="1" applyProtection="1">
      <alignment horizontal="left"/>
      <protection hidden="1"/>
    </xf>
    <xf numFmtId="0" fontId="29" fillId="2" borderId="44" xfId="0" applyFont="1" applyFill="1" applyBorder="1" applyAlignment="1" applyProtection="1">
      <alignment horizontal="left"/>
      <protection hidden="1"/>
    </xf>
    <xf numFmtId="0" fontId="33" fillId="2" borderId="11" xfId="0" applyFont="1" applyFill="1" applyBorder="1" applyProtection="1">
      <protection hidden="1"/>
    </xf>
    <xf numFmtId="4" fontId="9" fillId="4" borderId="26" xfId="0" applyNumberFormat="1" applyFont="1" applyFill="1" applyBorder="1" applyAlignment="1" applyProtection="1">
      <alignment horizontal="left"/>
      <protection hidden="1"/>
    </xf>
    <xf numFmtId="4" fontId="28" fillId="4" borderId="8" xfId="0" applyNumberFormat="1" applyFont="1" applyFill="1" applyBorder="1" applyAlignment="1">
      <alignment horizontal="right"/>
    </xf>
    <xf numFmtId="4" fontId="33" fillId="4" borderId="26" xfId="0" applyNumberFormat="1" applyFont="1" applyFill="1" applyBorder="1" applyAlignment="1">
      <alignment horizontal="right"/>
    </xf>
    <xf numFmtId="4" fontId="28" fillId="4" borderId="9" xfId="0" applyNumberFormat="1" applyFont="1" applyFill="1" applyBorder="1" applyAlignment="1" applyProtection="1">
      <alignment horizontal="right"/>
      <protection hidden="1"/>
    </xf>
    <xf numFmtId="17" fontId="21" fillId="4" borderId="26" xfId="0" applyNumberFormat="1" applyFont="1" applyFill="1" applyBorder="1" applyAlignment="1">
      <alignment horizontal="center"/>
    </xf>
    <xf numFmtId="17" fontId="36" fillId="4" borderId="45" xfId="0" applyNumberFormat="1" applyFont="1" applyFill="1" applyBorder="1" applyAlignment="1">
      <alignment horizontal="center"/>
    </xf>
    <xf numFmtId="4" fontId="40" fillId="4" borderId="46" xfId="0" applyNumberFormat="1" applyFont="1" applyFill="1" applyBorder="1" applyAlignment="1">
      <alignment horizontal="right"/>
    </xf>
    <xf numFmtId="4" fontId="40" fillId="4" borderId="47" xfId="0" applyNumberFormat="1" applyFont="1" applyFill="1" applyBorder="1" applyAlignment="1">
      <alignment horizontal="right"/>
    </xf>
    <xf numFmtId="0" fontId="53" fillId="6" borderId="21" xfId="0" applyFont="1" applyFill="1" applyBorder="1" applyAlignment="1">
      <alignment horizontal="left"/>
    </xf>
    <xf numFmtId="0" fontId="33" fillId="12" borderId="4" xfId="0" applyFont="1" applyFill="1" applyBorder="1" applyProtection="1">
      <protection hidden="1"/>
    </xf>
    <xf numFmtId="0" fontId="33" fillId="12" borderId="1" xfId="0" applyFont="1" applyFill="1" applyBorder="1" applyAlignment="1" applyProtection="1">
      <alignment horizontal="left"/>
      <protection hidden="1"/>
    </xf>
    <xf numFmtId="43" fontId="21" fillId="6" borderId="23" xfId="1" applyFont="1" applyFill="1" applyBorder="1"/>
    <xf numFmtId="10" fontId="21" fillId="6" borderId="23" xfId="2" applyNumberFormat="1" applyFont="1" applyFill="1" applyBorder="1"/>
    <xf numFmtId="0" fontId="21" fillId="6" borderId="34" xfId="0" applyFont="1" applyFill="1" applyBorder="1"/>
    <xf numFmtId="0" fontId="53" fillId="6" borderId="35" xfId="0" applyFont="1" applyFill="1" applyBorder="1" applyAlignment="1">
      <alignment horizontal="left"/>
    </xf>
    <xf numFmtId="0" fontId="50" fillId="0" borderId="0" xfId="0" applyFont="1"/>
    <xf numFmtId="0" fontId="56" fillId="0" borderId="0" xfId="8" applyFont="1"/>
    <xf numFmtId="0" fontId="9" fillId="4" borderId="22" xfId="0" applyFont="1" applyFill="1" applyBorder="1" applyAlignment="1">
      <alignment horizontal="center" vertical="center" wrapText="1"/>
    </xf>
    <xf numFmtId="0" fontId="9" fillId="4" borderId="0" xfId="0" applyFont="1" applyFill="1" applyAlignment="1">
      <alignment horizontal="center" vertical="center" wrapText="1"/>
    </xf>
    <xf numFmtId="164" fontId="38" fillId="0" borderId="0" xfId="0" applyNumberFormat="1" applyFont="1" applyAlignment="1">
      <alignment horizontal="center"/>
    </xf>
    <xf numFmtId="0" fontId="54" fillId="0" borderId="31" xfId="0" applyFont="1" applyBorder="1" applyAlignment="1">
      <alignment horizontal="center"/>
    </xf>
    <xf numFmtId="0" fontId="54" fillId="0" borderId="48" xfId="0" applyFont="1" applyBorder="1" applyAlignment="1">
      <alignment horizontal="center"/>
    </xf>
    <xf numFmtId="0" fontId="54" fillId="0" borderId="32" xfId="0" applyFont="1" applyBorder="1" applyAlignment="1">
      <alignment horizontal="center"/>
    </xf>
    <xf numFmtId="4" fontId="7" fillId="11" borderId="5" xfId="0" applyNumberFormat="1" applyFont="1" applyFill="1" applyBorder="1" applyAlignment="1" applyProtection="1">
      <alignment horizontal="center" wrapText="1"/>
      <protection hidden="1"/>
    </xf>
    <xf numFmtId="4" fontId="7" fillId="11" borderId="8" xfId="0" applyNumberFormat="1" applyFont="1" applyFill="1" applyBorder="1" applyAlignment="1" applyProtection="1">
      <alignment horizontal="center" wrapText="1"/>
      <protection hidden="1"/>
    </xf>
    <xf numFmtId="4" fontId="7" fillId="11" borderId="1" xfId="0" applyNumberFormat="1" applyFont="1" applyFill="1" applyBorder="1" applyAlignment="1" applyProtection="1">
      <alignment horizontal="center" vertical="center" wrapText="1"/>
      <protection hidden="1"/>
    </xf>
    <xf numFmtId="4" fontId="7" fillId="11" borderId="2" xfId="0" applyNumberFormat="1" applyFont="1" applyFill="1" applyBorder="1" applyAlignment="1" applyProtection="1">
      <alignment horizontal="center" vertical="center" wrapText="1"/>
      <protection hidden="1"/>
    </xf>
    <xf numFmtId="4" fontId="7" fillId="11" borderId="4" xfId="0" applyNumberFormat="1" applyFont="1" applyFill="1" applyBorder="1" applyAlignment="1" applyProtection="1">
      <alignment horizontal="center" vertical="center" wrapText="1"/>
      <protection hidden="1"/>
    </xf>
    <xf numFmtId="4" fontId="7" fillId="11" borderId="5" xfId="0" applyNumberFormat="1" applyFont="1" applyFill="1" applyBorder="1" applyAlignment="1" applyProtection="1">
      <alignment horizontal="center" vertical="center" wrapText="1"/>
      <protection hidden="1"/>
    </xf>
    <xf numFmtId="4" fontId="7" fillId="11" borderId="18" xfId="0" applyNumberFormat="1" applyFont="1" applyFill="1" applyBorder="1" applyAlignment="1" applyProtection="1">
      <alignment horizontal="center" vertical="center" wrapText="1"/>
      <protection hidden="1"/>
    </xf>
    <xf numFmtId="0" fontId="26" fillId="4" borderId="12" xfId="0" applyFont="1" applyFill="1" applyBorder="1" applyAlignment="1">
      <alignment horizontal="center"/>
    </xf>
    <xf numFmtId="0" fontId="26" fillId="4" borderId="11" xfId="0" applyFont="1" applyFill="1" applyBorder="1" applyAlignment="1">
      <alignment horizontal="center"/>
    </xf>
    <xf numFmtId="0" fontId="26" fillId="4" borderId="2" xfId="0" applyFont="1" applyFill="1" applyBorder="1" applyAlignment="1">
      <alignment horizontal="center"/>
    </xf>
    <xf numFmtId="0" fontId="26" fillId="4" borderId="4" xfId="0" applyFont="1" applyFill="1" applyBorder="1" applyAlignment="1">
      <alignment horizontal="center"/>
    </xf>
    <xf numFmtId="0" fontId="26" fillId="4" borderId="1" xfId="0" applyFont="1" applyFill="1" applyBorder="1" applyAlignment="1">
      <alignment horizontal="center"/>
    </xf>
    <xf numFmtId="0" fontId="10" fillId="5" borderId="1" xfId="4" applyFont="1" applyFill="1" applyBorder="1" applyAlignment="1" applyProtection="1">
      <alignment horizontal="center" vertical="top" wrapText="1"/>
      <protection hidden="1"/>
    </xf>
    <xf numFmtId="0" fontId="10" fillId="5" borderId="2" xfId="4" applyFont="1" applyFill="1" applyBorder="1" applyAlignment="1" applyProtection="1">
      <alignment horizontal="center" vertical="top" wrapText="1"/>
      <protection hidden="1"/>
    </xf>
    <xf numFmtId="0" fontId="10" fillId="5" borderId="4" xfId="4" applyFont="1" applyFill="1" applyBorder="1" applyAlignment="1" applyProtection="1">
      <alignment horizontal="center" vertical="top" wrapText="1"/>
      <protection hidden="1"/>
    </xf>
    <xf numFmtId="0" fontId="10" fillId="5" borderId="14" xfId="4" applyFont="1" applyFill="1" applyBorder="1" applyAlignment="1" applyProtection="1">
      <alignment horizontal="center" vertical="top" wrapText="1"/>
      <protection hidden="1"/>
    </xf>
    <xf numFmtId="0" fontId="10" fillId="5" borderId="0" xfId="4" applyFont="1" applyFill="1" applyAlignment="1" applyProtection="1">
      <alignment horizontal="center" vertical="top" wrapText="1"/>
      <protection hidden="1"/>
    </xf>
    <xf numFmtId="0" fontId="10" fillId="5" borderId="15" xfId="4" applyFont="1" applyFill="1" applyBorder="1" applyAlignment="1" applyProtection="1">
      <alignment horizontal="center" vertical="top" wrapText="1"/>
      <protection hidden="1"/>
    </xf>
    <xf numFmtId="0" fontId="10" fillId="5" borderId="6" xfId="4" applyFont="1" applyFill="1" applyBorder="1" applyAlignment="1" applyProtection="1">
      <alignment horizontal="center" vertical="top" wrapText="1"/>
      <protection hidden="1"/>
    </xf>
    <xf numFmtId="0" fontId="10" fillId="5" borderId="7" xfId="4" applyFont="1" applyFill="1" applyBorder="1" applyAlignment="1" applyProtection="1">
      <alignment horizontal="center" vertical="top" wrapText="1"/>
      <protection hidden="1"/>
    </xf>
    <xf numFmtId="0" fontId="10" fillId="5" borderId="13" xfId="4" applyFont="1" applyFill="1" applyBorder="1" applyAlignment="1" applyProtection="1">
      <alignment horizontal="center" vertical="top" wrapText="1"/>
      <protection hidden="1"/>
    </xf>
    <xf numFmtId="0" fontId="10" fillId="11" borderId="5" xfId="0" applyFont="1" applyFill="1" applyBorder="1" applyAlignment="1" applyProtection="1">
      <alignment horizontal="left"/>
      <protection hidden="1"/>
    </xf>
    <xf numFmtId="0" fontId="10" fillId="11" borderId="8" xfId="0" applyFont="1" applyFill="1" applyBorder="1" applyAlignment="1" applyProtection="1">
      <alignment horizontal="left"/>
      <protection hidden="1"/>
    </xf>
    <xf numFmtId="0" fontId="27" fillId="11" borderId="1" xfId="0" applyFont="1" applyFill="1" applyBorder="1" applyAlignment="1" applyProtection="1">
      <alignment horizontal="left" vertical="center"/>
      <protection hidden="1"/>
    </xf>
    <xf numFmtId="0" fontId="27" fillId="11" borderId="4" xfId="0" applyFont="1" applyFill="1" applyBorder="1" applyAlignment="1" applyProtection="1">
      <alignment horizontal="left" vertical="center"/>
      <protection hidden="1"/>
    </xf>
    <xf numFmtId="0" fontId="27" fillId="11" borderId="6" xfId="0" applyFont="1" applyFill="1" applyBorder="1" applyAlignment="1" applyProtection="1">
      <alignment horizontal="left" vertical="center"/>
      <protection hidden="1"/>
    </xf>
    <xf numFmtId="0" fontId="27" fillId="11" borderId="13" xfId="0" applyFont="1" applyFill="1" applyBorder="1" applyAlignment="1" applyProtection="1">
      <alignment horizontal="left" vertical="center"/>
      <protection hidden="1"/>
    </xf>
    <xf numFmtId="4" fontId="7" fillId="11" borderId="6" xfId="0" applyNumberFormat="1" applyFont="1" applyFill="1" applyBorder="1" applyAlignment="1" applyProtection="1">
      <alignment horizontal="center" vertical="center" wrapText="1"/>
      <protection hidden="1"/>
    </xf>
    <xf numFmtId="4" fontId="10" fillId="11" borderId="5" xfId="0" applyNumberFormat="1" applyFont="1" applyFill="1" applyBorder="1" applyAlignment="1" applyProtection="1">
      <alignment horizontal="center" vertical="center" wrapText="1"/>
      <protection hidden="1"/>
    </xf>
    <xf numFmtId="4" fontId="10" fillId="11" borderId="8" xfId="0" applyNumberFormat="1" applyFont="1" applyFill="1" applyBorder="1" applyAlignment="1" applyProtection="1">
      <alignment horizontal="center" vertical="center" wrapText="1"/>
      <protection hidden="1"/>
    </xf>
    <xf numFmtId="4" fontId="7" fillId="11" borderId="8" xfId="0" applyNumberFormat="1" applyFont="1" applyFill="1" applyBorder="1" applyAlignment="1" applyProtection="1">
      <alignment horizontal="center" vertical="center" wrapText="1"/>
      <protection hidden="1"/>
    </xf>
    <xf numFmtId="4" fontId="9" fillId="11" borderId="4" xfId="0" applyNumberFormat="1" applyFont="1" applyFill="1" applyBorder="1" applyAlignment="1" applyProtection="1">
      <alignment horizontal="center" vertical="center" wrapText="1"/>
      <protection hidden="1"/>
    </xf>
    <xf numFmtId="4" fontId="9" fillId="11" borderId="13" xfId="0" applyNumberFormat="1" applyFont="1" applyFill="1" applyBorder="1" applyAlignment="1" applyProtection="1">
      <alignment horizontal="center" vertical="center" wrapText="1"/>
      <protection hidden="1"/>
    </xf>
    <xf numFmtId="4" fontId="23" fillId="10" borderId="5" xfId="0" applyNumberFormat="1" applyFont="1" applyFill="1" applyBorder="1" applyAlignment="1" applyProtection="1">
      <alignment horizontal="center" vertical="center" wrapText="1"/>
      <protection hidden="1"/>
    </xf>
    <xf numFmtId="4" fontId="23" fillId="10" borderId="8" xfId="0" applyNumberFormat="1" applyFont="1" applyFill="1" applyBorder="1" applyAlignment="1" applyProtection="1">
      <alignment horizontal="center" vertical="center" wrapText="1"/>
      <protection hidden="1"/>
    </xf>
    <xf numFmtId="0" fontId="23" fillId="10" borderId="5" xfId="0" applyFont="1" applyFill="1" applyBorder="1" applyAlignment="1" applyProtection="1">
      <alignment horizontal="center" vertical="center" wrapText="1"/>
      <protection hidden="1"/>
    </xf>
    <xf numFmtId="0" fontId="23" fillId="10" borderId="8" xfId="0" applyFont="1" applyFill="1" applyBorder="1" applyAlignment="1" applyProtection="1">
      <alignment horizontal="center" vertical="center" wrapText="1"/>
      <protection hidden="1"/>
    </xf>
    <xf numFmtId="0" fontId="23" fillId="10" borderId="1" xfId="0" applyFont="1" applyFill="1" applyBorder="1" applyAlignment="1" applyProtection="1">
      <alignment horizontal="center" vertical="center" wrapText="1"/>
      <protection hidden="1"/>
    </xf>
    <xf numFmtId="0" fontId="23" fillId="10" borderId="2" xfId="0" applyFont="1" applyFill="1" applyBorder="1" applyAlignment="1" applyProtection="1">
      <alignment horizontal="center" vertical="center" wrapText="1"/>
      <protection hidden="1"/>
    </xf>
    <xf numFmtId="0" fontId="23" fillId="10" borderId="4" xfId="0" applyFont="1" applyFill="1" applyBorder="1" applyAlignment="1" applyProtection="1">
      <alignment horizontal="center" vertical="center" wrapText="1"/>
      <protection hidden="1"/>
    </xf>
    <xf numFmtId="0" fontId="23" fillId="10" borderId="6" xfId="0" applyFont="1" applyFill="1" applyBorder="1" applyAlignment="1" applyProtection="1">
      <alignment horizontal="center" vertical="center" wrapText="1"/>
      <protection hidden="1"/>
    </xf>
    <xf numFmtId="0" fontId="23" fillId="10" borderId="7" xfId="0" applyFont="1" applyFill="1" applyBorder="1" applyAlignment="1" applyProtection="1">
      <alignment horizontal="center" vertical="center" wrapText="1"/>
      <protection hidden="1"/>
    </xf>
    <xf numFmtId="0" fontId="23" fillId="10" borderId="13" xfId="0" applyFont="1" applyFill="1" applyBorder="1" applyAlignment="1" applyProtection="1">
      <alignment horizontal="center" vertical="center" wrapText="1"/>
      <protection hidden="1"/>
    </xf>
    <xf numFmtId="0" fontId="21" fillId="7" borderId="10" xfId="3" applyFont="1" applyFill="1" applyBorder="1" applyAlignment="1" applyProtection="1">
      <alignment horizontal="center"/>
      <protection hidden="1"/>
    </xf>
    <xf numFmtId="0" fontId="21" fillId="7" borderId="12" xfId="3" applyFont="1" applyFill="1" applyBorder="1" applyAlignment="1" applyProtection="1">
      <alignment horizontal="center"/>
      <protection hidden="1"/>
    </xf>
    <xf numFmtId="0" fontId="21" fillId="7" borderId="11" xfId="3" applyFont="1" applyFill="1" applyBorder="1" applyAlignment="1" applyProtection="1">
      <alignment horizontal="center"/>
      <protection hidden="1"/>
    </xf>
    <xf numFmtId="0" fontId="24" fillId="9" borderId="10" xfId="0" applyFont="1" applyFill="1" applyBorder="1" applyAlignment="1" applyProtection="1">
      <alignment horizontal="center" vertical="center"/>
      <protection hidden="1"/>
    </xf>
    <xf numFmtId="0" fontId="24" fillId="9" borderId="12" xfId="0" applyFont="1" applyFill="1" applyBorder="1" applyAlignment="1" applyProtection="1">
      <alignment horizontal="center" vertical="center"/>
      <protection hidden="1"/>
    </xf>
    <xf numFmtId="0" fontId="24" fillId="9" borderId="11" xfId="0" applyFont="1" applyFill="1" applyBorder="1" applyAlignment="1" applyProtection="1">
      <alignment horizontal="center" vertical="center"/>
      <protection hidden="1"/>
    </xf>
    <xf numFmtId="0" fontId="7" fillId="5" borderId="10" xfId="4" applyFont="1" applyFill="1" applyBorder="1" applyAlignment="1" applyProtection="1">
      <alignment horizontal="center"/>
      <protection hidden="1"/>
    </xf>
    <xf numFmtId="0" fontId="7" fillId="5" borderId="12" xfId="4" applyFont="1" applyFill="1" applyBorder="1" applyAlignment="1" applyProtection="1">
      <alignment horizontal="center"/>
      <protection hidden="1"/>
    </xf>
    <xf numFmtId="0" fontId="7" fillId="5" borderId="11" xfId="4" applyFont="1" applyFill="1" applyBorder="1" applyAlignment="1" applyProtection="1">
      <alignment horizontal="center"/>
      <protection hidden="1"/>
    </xf>
    <xf numFmtId="0" fontId="23" fillId="10" borderId="1" xfId="0" applyFont="1" applyFill="1" applyBorder="1" applyAlignment="1" applyProtection="1">
      <alignment horizontal="center" vertical="center"/>
      <protection hidden="1"/>
    </xf>
    <xf numFmtId="0" fontId="23" fillId="10" borderId="4" xfId="0" applyFont="1" applyFill="1" applyBorder="1" applyAlignment="1" applyProtection="1">
      <alignment horizontal="center" vertical="center"/>
      <protection hidden="1"/>
    </xf>
    <xf numFmtId="0" fontId="23" fillId="10" borderId="6" xfId="0" applyFont="1" applyFill="1" applyBorder="1" applyAlignment="1" applyProtection="1">
      <alignment horizontal="center" vertical="center"/>
      <protection hidden="1"/>
    </xf>
    <xf numFmtId="0" fontId="23" fillId="10" borderId="13" xfId="0" applyFont="1" applyFill="1" applyBorder="1" applyAlignment="1" applyProtection="1">
      <alignment horizontal="center" vertical="center"/>
      <protection hidden="1"/>
    </xf>
    <xf numFmtId="0" fontId="7" fillId="10" borderId="5" xfId="0" applyFont="1" applyFill="1" applyBorder="1" applyAlignment="1" applyProtection="1">
      <alignment horizontal="center" vertical="center"/>
      <protection hidden="1"/>
    </xf>
    <xf numFmtId="0" fontId="7" fillId="10" borderId="8" xfId="0" applyFont="1" applyFill="1" applyBorder="1" applyAlignment="1" applyProtection="1">
      <alignment horizontal="center" vertical="center"/>
      <protection hidden="1"/>
    </xf>
    <xf numFmtId="4" fontId="7" fillId="10" borderId="5" xfId="0" applyNumberFormat="1" applyFont="1" applyFill="1" applyBorder="1" applyAlignment="1" applyProtection="1">
      <alignment horizontal="center" vertical="center" wrapText="1"/>
      <protection hidden="1"/>
    </xf>
    <xf numFmtId="4" fontId="7" fillId="10" borderId="8" xfId="0" applyNumberFormat="1" applyFont="1" applyFill="1" applyBorder="1" applyAlignment="1" applyProtection="1">
      <alignment horizontal="center" vertical="center" wrapText="1"/>
      <protection hidden="1"/>
    </xf>
    <xf numFmtId="4" fontId="26" fillId="10" borderId="1" xfId="0" applyNumberFormat="1" applyFont="1" applyFill="1" applyBorder="1" applyAlignment="1" applyProtection="1">
      <alignment horizontal="center" vertical="center" wrapText="1"/>
      <protection hidden="1"/>
    </xf>
    <xf numFmtId="4" fontId="26" fillId="10" borderId="4" xfId="0" applyNumberFormat="1" applyFont="1" applyFill="1" applyBorder="1" applyAlignment="1" applyProtection="1">
      <alignment horizontal="center" vertical="center" wrapText="1"/>
      <protection hidden="1"/>
    </xf>
    <xf numFmtId="4" fontId="26" fillId="10" borderId="6" xfId="0" applyNumberFormat="1" applyFont="1" applyFill="1" applyBorder="1" applyAlignment="1" applyProtection="1">
      <alignment horizontal="center" vertical="center" wrapText="1"/>
      <protection hidden="1"/>
    </xf>
    <xf numFmtId="4" fontId="26" fillId="10" borderId="13" xfId="0" applyNumberFormat="1" applyFont="1" applyFill="1" applyBorder="1" applyAlignment="1" applyProtection="1">
      <alignment horizontal="center" vertical="center" wrapText="1"/>
      <protection hidden="1"/>
    </xf>
    <xf numFmtId="4" fontId="26" fillId="10" borderId="5" xfId="0" applyNumberFormat="1" applyFont="1" applyFill="1" applyBorder="1" applyAlignment="1" applyProtection="1">
      <alignment horizontal="center" vertical="center" wrapText="1"/>
      <protection hidden="1"/>
    </xf>
    <xf numFmtId="4" fontId="26" fillId="10" borderId="8" xfId="0" applyNumberFormat="1" applyFont="1" applyFill="1" applyBorder="1" applyAlignment="1" applyProtection="1">
      <alignment horizontal="center" vertical="center" wrapText="1"/>
      <protection hidden="1"/>
    </xf>
    <xf numFmtId="0" fontId="5" fillId="2" borderId="0" xfId="3" applyFont="1" applyFill="1" applyAlignment="1" applyProtection="1">
      <alignment horizontal="left" vertical="center"/>
      <protection hidden="1"/>
    </xf>
    <xf numFmtId="0" fontId="5" fillId="2" borderId="7" xfId="3" applyFont="1" applyFill="1" applyBorder="1" applyAlignment="1" applyProtection="1">
      <alignment horizontal="left" vertical="center"/>
      <protection hidden="1"/>
    </xf>
    <xf numFmtId="0" fontId="11" fillId="4" borderId="5" xfId="0" applyFont="1" applyFill="1" applyBorder="1" applyAlignment="1" applyProtection="1">
      <alignment horizontal="center" vertical="center"/>
      <protection hidden="1"/>
    </xf>
    <xf numFmtId="0" fontId="11" fillId="4" borderId="8" xfId="0" applyFont="1" applyFill="1" applyBorder="1" applyAlignment="1" applyProtection="1">
      <alignment horizontal="center" vertical="center"/>
      <protection hidden="1"/>
    </xf>
    <xf numFmtId="0" fontId="12" fillId="2" borderId="7" xfId="3" applyFont="1" applyFill="1" applyBorder="1" applyAlignment="1" applyProtection="1">
      <alignment horizontal="left"/>
      <protection hidden="1"/>
    </xf>
    <xf numFmtId="0" fontId="16" fillId="2" borderId="10" xfId="3" applyFont="1" applyFill="1" applyBorder="1" applyAlignment="1" applyProtection="1">
      <alignment horizontal="center" vertical="center"/>
      <protection hidden="1"/>
    </xf>
    <xf numFmtId="0" fontId="16" fillId="2" borderId="11" xfId="3" applyFont="1" applyFill="1" applyBorder="1" applyAlignment="1" applyProtection="1">
      <alignment horizontal="center" vertical="center"/>
      <protection hidden="1"/>
    </xf>
    <xf numFmtId="0" fontId="15" fillId="5" borderId="10" xfId="3" applyFont="1" applyFill="1" applyBorder="1" applyAlignment="1" applyProtection="1">
      <alignment horizontal="center" vertical="center"/>
      <protection hidden="1"/>
    </xf>
    <xf numFmtId="0" fontId="15" fillId="5" borderId="12" xfId="3" applyFont="1" applyFill="1" applyBorder="1" applyAlignment="1" applyProtection="1">
      <alignment horizontal="center" vertical="center"/>
      <protection hidden="1"/>
    </xf>
    <xf numFmtId="0" fontId="15" fillId="5" borderId="11" xfId="3" applyFont="1" applyFill="1" applyBorder="1" applyAlignment="1" applyProtection="1">
      <alignment horizontal="center" vertical="center"/>
      <protection hidden="1"/>
    </xf>
    <xf numFmtId="0" fontId="15" fillId="5" borderId="10" xfId="3" applyFont="1" applyFill="1" applyBorder="1" applyAlignment="1">
      <alignment horizontal="center" vertical="center"/>
    </xf>
    <xf numFmtId="0" fontId="15" fillId="5" borderId="11" xfId="3" applyFont="1" applyFill="1" applyBorder="1" applyAlignment="1">
      <alignment horizontal="center" vertical="center"/>
    </xf>
    <xf numFmtId="0" fontId="19" fillId="5" borderId="9" xfId="3" applyFont="1" applyFill="1" applyBorder="1" applyAlignment="1" applyProtection="1">
      <alignment horizontal="center" vertical="center"/>
      <protection hidden="1"/>
    </xf>
  </cellXfs>
  <cellStyles count="9">
    <cellStyle name="Comma" xfId="1" builtinId="3"/>
    <cellStyle name="Hyperlink" xfId="3" builtinId="8"/>
    <cellStyle name="Normal" xfId="0" builtinId="0"/>
    <cellStyle name="Normal 3 2 3" xfId="8" xr:uid="{0107F5FC-B069-4620-9DA1-096C68D2F450}"/>
    <cellStyle name="Normal 4" xfId="4" xr:uid="{88BE7CD3-F839-4FF1-9B47-9B421DEEC63D}"/>
    <cellStyle name="Normal 4 3 2 2 2 3 2 2 2 2 3 2 2 2 2 7" xfId="5" xr:uid="{4CE9C13C-AA91-4D7F-BBAB-81AAC3EBF32A}"/>
    <cellStyle name="Normal 4 6" xfId="6" xr:uid="{1B207166-347F-4167-8A44-1C1A92FF03EB}"/>
    <cellStyle name="Normal 4 7 2 2 2" xfId="7" xr:uid="{95E6E0BC-1639-4527-9B3A-6FA4D568BD7A}"/>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66" Type="http://schemas.openxmlformats.org/officeDocument/2006/relationships/theme" Target="theme/theme1.xml"/><Relationship Id="rId5" Type="http://schemas.openxmlformats.org/officeDocument/2006/relationships/externalLink" Target="externalLinks/externalLink4.xml"/><Relationship Id="rId61" Type="http://schemas.openxmlformats.org/officeDocument/2006/relationships/externalLink" Target="externalLinks/externalLink60.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calcChain" Target="calcChain.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styles" Target="style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457199" cy="329565"/>
    <xdr:pic>
      <xdr:nvPicPr>
        <xdr:cNvPr id="2" name="Picture 1">
          <a:extLst>
            <a:ext uri="{FF2B5EF4-FFF2-40B4-BE49-F238E27FC236}">
              <a16:creationId xmlns:a16="http://schemas.microsoft.com/office/drawing/2014/main" id="{33D77636-0502-4137-AEB2-E33B25D2DC9C}"/>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 y="0"/>
          <a:ext cx="457199" cy="329565"/>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0</xdr:col>
          <xdr:colOff>7620</xdr:colOff>
          <xdr:row>1</xdr:row>
          <xdr:rowOff>144780</xdr:rowOff>
        </xdr:from>
        <xdr:to>
          <xdr:col>1</xdr:col>
          <xdr:colOff>15240</xdr:colOff>
          <xdr:row>2</xdr:row>
          <xdr:rowOff>213360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200" b="1" i="0" u="none" strike="noStrike" baseline="0">
                  <a:solidFill>
                    <a:srgbClr val="000000"/>
                  </a:solidFill>
                  <a:latin typeface="Calibri"/>
                  <a:ea typeface="Calibri"/>
                  <a:cs typeface="Calibri"/>
                </a:rPr>
                <a:t>Save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y\Documents\ROHI\Whiskey\305138_MechDesignCalc(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Kay\Documents\ROHI\08_GROUP8_Engineering\1-%20Projects\Project%20Whiskey\Project%20Whiskey\03%20-%20Calculations\Whiskey-Cooling%20Calculation%20Rev1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lkhfil03\bcd-share$\08_GROUP8_Engineering\1-%20Projects\296040%20-%20New%20Look%20-%20Mortimor%20St\03%20-%20Calculations\New%20Look%20-%20Cooling%20calcs%20Rev%2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erver1\data\Users\Arnold\Downloads\Documents%20and%20Settings\Steve\My%20Documents\Latter-Day-Saints\Workshop\QS_Estim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1\data\H\Users\User\AppData\Local\Temp\Documents%20and%20Settings\ABEDNEGO\Desktop\reference%20folder\ms45\ms%2045%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kbirmdf01\p_mec$\WINDOWS\TEMP\DeltaDistrib-Equip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Users\George\AppData\Local\Temp\Users\George\Downloads\Documents%20and%20Settings\JB%20Wellington\My%20Documents\K.%20K.%20R.%20Project\June%20'06%20~%20April%20'07\Statement%20No.%2022%20-%20IPC%20No.%202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Kay\Documents\ROHI\ROHI_Design%20Calc.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Users\George\AppData\Local\Temp\Users\George\Downloads\Documents%20and%20Settings\JB%20Wellington\My%20Documents\MSF%20Doc\N1%20Lot%202\Tender%20Document\3245%20MIDA%20N1_MSF%20US$%20FIN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erver1\data\Users\abednegogogo\Downloads\FMP%200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Users\George\AppData\Local\Temp\Users\George\Downloads\Users\User\AppData\Local\Temp\Documents%20and%20Settings\belchee1\My%20Documents\Kumasi-Techiman%20Contract\CVA's\CVA%20227-12-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George\AppData\Local\Temp\Users\George\Downloads\Users\User\AppData\Local\Temp\Documents%20and%20Settings\ABEDNEGO\Desktop\reference%20folder\ms45\ms%2045%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Accounts\SA\Site%20Disbursements\Project%20Sites%20Imprests.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erver1\data\D\Affaires%202008\Afrique\Afrique%20du%20Sud\Study\02%20Cost\CashFlow%201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Users\George\AppData\Local\Temp\Users\George\Downloads\Users\User\AppData\Local\Temp\Documents%20and%20Settings\dancej1\My%20Documents\Axim%20Road\A-T%20prels%20amended%20for%20submissio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erver\Data\GHAMFIN\2011%20Accounts\C.O.A.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Kay\Documents\ROHI\Whiskey\305138_MechDesignCalc.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George\AppData\Local\Temp\Users\George\Downloads\Users\User\AppData\Local\Temp\Documents%20and%20Settings\ABEDNEGO\Desktop\reference%20folder\New%20Folder\TCG210%20Fluct%20calcs%20MS%2049%20incl%20claim%20main%20road%20CV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Kay\Documents\ROHI\u111xx\u11142\064\a-\02_design_calculations\Schedule_Calculation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erver1\data\Users\Arnold\Downloads\Documents%20and%20Settings\Steve\My%20Documents\Latter-Day-Saints\General\MasterSOV.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erver1\data\Users\User\AppData\Local\Microsoft\Windows\Temporary%20Internet%20Files\Low\Content.IE5\AZPGHBXK\AIRPORT%20-%20KIA%20-%20QSO%201\Bay%20Zero\IPCs\BCL-IPC\IPC%20nr%2004%20to%202011-07-3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erver1\data\Users\PZagaretos\AppData\Local\Microsoft\Windows\Temporary%20Internet%20Files\Content.Outlook\DEWUXH4H\BILL2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kbirmdf01\p_mec$\Est\Projects\Water\Bechtel%20Archive\Bid99\Kuwait\FINAL%20SUMMARY%20SHEETS\Estimate%20Review%20Document_12th%20April%20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erver1\data\D\Affaires%202008\Afrique\Afrique%20du%20Sud\Study\02%20Cost\Etude%2016\Planning%201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Users\Abednego\AppData\Roaming\Microsoft\Excel\BLESSEDFIELD%20CERT%203-.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s.ofosu\Downloads\MY%20NEW%20DOCUMENT\SUMMARY%20OF%20REFUND%20FOR%20LOGISTICS%20RELATED%20ITEMS@MAMPONG%20SITE.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t.kutin\Downloads\SUMMARY%20OF%20REFUND%20TO%20MAMPONG%20LECTURE%20HALL.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zenobol\Documents\Dati%20utente%20Microsoft\Office%202011%20AutoRecovery\351601FARB03015_ANNEX1%20-%20Copia.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Users\George\AppData\Local\Temp\Users\George\Downloads\Users\User\AppData\Local\Temp\Documents%20and%20Settings\belchee1\Local%20Settings\Temporary%20Internet%20Files\OLKA\0411%20Input%20Cedis.xls" TargetMode="External"/></Relationships>
</file>

<file path=xl/externalLinks/_rels/externalLink36.xml.rels><?xml version="1.0" encoding="UTF-8" standalone="yes"?>
<Relationships xmlns="http://schemas.openxmlformats.org/package/2006/relationships"><Relationship Id="rId2" Type="http://schemas.openxmlformats.org/officeDocument/2006/relationships/externalLinkPath" Target="file:///D:\BANIESTIMATIONS%20LIMITED\BaniEstimations%20Software%20-%202026\BaniEstimations%202026%20-%20ORIGINAL\BaniEstimations%20Upgrading\Package\BaniEstimations%20Software_2026_version6.1.....xlsm" TargetMode="External"/><Relationship Id="rId1" Type="http://schemas.openxmlformats.org/officeDocument/2006/relationships/externalLinkPath" Target="BaniEstimations%20Software_2026_version6.1.....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TOMMY\QS,%20QS,%20QS\WORK%20DONE\5-MAY,2015\ADU-MPIANI\ESHUN%20FAMILY\BOQ\REF%20-%20FENCE%20WALL\Cost%20for%20Septic%20Tank%20Construction%20-%20REVIEWED%20BY%20AAL%20AS%20PER%20SITE%20MEASURMENTS%20ON%20%2025-11-201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kbirmdf01\p_mec$\Current%20Projects\1%20Secured%20Projects\119\119190%20Railtrack%20-%20Waterloo%20Capacity%20Study\Cost%20Estimates\November%202002\Estimates%20-%20Capacity%20Study%20Client%20Issu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kbirmdf01\p_mec$\Current%20Projects\1%20Secured%20Projects\120\120490%20Wembley%20Parl%20U%20Grd%20-%20Congestion%20Relief%20Study\Estimates\Estimate%20Options%20Nov-%20Dec%202002\StageB%20%20-%20Option%20Estimates%20Rev%20-%2017.1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kbirmdf01\p_mec$\SHIELDHL\DLDMECH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Users\s.ofosu\Downloads\MY%20NEW%20DOCUMENT\SUMMARY%20OF%20REFUND%20TO%20MAMPONG%20LECTURE%20HALL.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Ukbirmdf01\p_mec$\Est\Projects\Water\Bechtel%20Active\Bid%202000\Camp%20Creek\LSTK%20Bid\Directs\Civils\CURRENT%20ESTIMATES\Camp%20Creek%20WRF%20-%20Civils%20-%2001%20Feb%2001%20-%20HOEU.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BEROCK%20VENTURES%20LIMITED/Kumasi%20Site/EXTERNAL%20IPCs/INTERIM%20PAYMENT%20CERTIFICATE%20NO.%205.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erver1\data\H\Users\User\AppData\Local\Temp\Documents%20and%20Settings\ABEDNEGO\Desktop\reference%20folder\New%20Folder\TCG210%20Fluct%20calcs%20MS%2049%20incl%20claim%20main%20road%20CVA.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sers\s.ofosu\Downloads\MY%20NEW%20DOCUMENT\SUMMARY%20OF%20REFUND%20FOR%20MATERIAL%20PROCURED%20@MAMPONG%20SITE.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08_GROUP8_Engineering\1-%20Projects\291405%20-%20Travelers%20Exchequer%20Court\03%20-%20Calculations\Travelers_PH_Calculation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kbirmdf01\p_mec$\Current%20Projects\1%20Secured%20Projects\120\120490%20Wembley%20Park%20U%20Grd%20-%20Congestion%20Relief%20Study\General%20Estimates\PTI%20Works\PTI%20Estimate%20No.2%2019.09.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erver1\data\F\Users\Abednego\AppData\Roaming\Microsoft\Excel\BLESSEDFIELD%20CERT%203-.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erver1\data\Users\Arnold\Downloads\Documents%20and%20Settings\Steve\My%20Documents\Latter-Day-Saints\Teshie\Post-Contract\Valuations\TeshieVal_Nr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server1\data\H\Users\User\AppData\Local\Temp\Documents%20and%20Settings\kannaj1\Desktop\app.20\daily_monitoring\revised_estimate\LATEST_REPORTS\081%20Sept%2005%20TCG%20227%20CVA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kbirmdf01\p_mec$\Current%20Projects\1%20Secured%20Projects\120\120490%20Wembley%20Park%20U%20Grd%20-%20Congestion%20Relief%20Study\Stn%20Mods%20Data\Estimate\Wembley%20Park%20Revision%20of%20DRAFT%20GREIGH%20PPP%20WORKS%206.10.03.xls" TargetMode="External"/></Relationships>
</file>

<file path=xl/externalLinks/_rels/externalLink50.xml.rels><?xml version="1.0" encoding="UTF-8" standalone="yes"?>
<Relationships xmlns="http://schemas.openxmlformats.org/package/2006/relationships"><Relationship Id="rId2" Type="http://schemas.openxmlformats.org/officeDocument/2006/relationships/externalLinkPath" Target="file:///D:\BANIESTIMATIONS%20LIMITED\BaniEstimations%20Software%20-%202023\BaniEstimations%202023%20-%20ORIGINAL\BaniEstimations%20Upgrading\New%20folder\BANI%20GLAZING%20RATES%20BUILD%20UP.xlsx" TargetMode="External"/><Relationship Id="rId1" Type="http://schemas.openxmlformats.org/officeDocument/2006/relationships/externalLinkPath" Target="/BANIESTIMATIONS%20LIMITED/BaniEstimations%20Software%20-%202023/BaniEstimations%202023%20-%20ORIGINAL/BaniEstimations%20Upgrading/New%20folder/BANI%20GLAZING%20RATES%20BUILD%20UP.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BANIESTIMATIONS%20LIMITED/Company%20Profile%20-%20BaniEstimations%20Limited/BaniEstimations%20Letter%20Head%20&amp;%20Logo.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3647-CARRETERA_UGANDA/jdc/mediciones/MEDICIONES%20DE%20todas%20las%20obra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F\Users\user\Documents\Z-KIA%20CONTRACT%20FILES\Comm%20Invoices\Addendum#1 Scope\Schedule of QC's REV.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Users\George\AppData\Local\Temp\Users\George\Downloads\Users\User\AppData\Local\Temp\End%20Cost%20Prediction\Sept%2004\End%20Cost%20from%20Sept%2004%20actual%20cost.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Users\George\AppData\Local\Temp\Users\George\Downloads\Users\User\AppData\Local\Temp\Documents%20and%20Settings\evansb2\Local%20Settings\Temporary%20Internet%20Files\OLK3D5\053%20May%2003%20TCG210%20Valuation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Ukbirmdf01\p_mec$\Documents%20and%20Settings\saussiso\Local%20Settings\Temporary%20Internet%20Files\OLK2\ELM-COM-122-23-04-0002_01%20Cashflow%20050318.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C:\108520%20Fulham%20Stadium\Cost%20Plans\Scheme%20design\no%20calc%20shown%20cost%20plan.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Users\Kay\Documents\ROHI\u114xx\u11476\007\a-\02_design_calculations\11476_07_SystemDesignCalulations%202007-04-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Users\USER\Desktop\Service%20Document\Student%20center\IPCs\Student%20center.....%20in%20progress%20(Sept,%20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1\data\D\Affaires%202008\Afrique\Afrique%20du%20Sud\Study\02%20Cost\Etude%2024\Etude_24%20%20Referenc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Ukbirmdf01\p_mec$\Current%20Projects\2%20Secured%20Projects%20-%20MM\214\214838%20DuPont%20UKCON\Cost%20Plan\Building%201%20-%20Permanent\M&amp;E001rev.c-Building1-permanent.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GHAMFIN\2011%20Accounts\C.O.A.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GHAMFIN\2011%20Accounts\Petty%20Cash%202011%20-%20NEW.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I:\Users\samta\OneDrive\Desktop\BRHRP_3_SUBCONTRACT%20REGISTER.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erver1\data\Users\ekawira\Documents\DRC%20Kibali\Cost%20report\10.%20September%202012\Affaires%202008\Afrique\Afrique%20du%20Sud\Study\02%20Cost\CashFlow%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Users\George\AppData\Local\Temp\Users\George\Downloads\Users\User\AppData\Local\Temp\Documents%20and%20Settings\kannaj1\Desktop\app.20\daily_monitoring\revised_estimate\LATEST_REPORTS\081%20Sept%2005%20TCG%20227%20CVA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Users\George\AppData\Local\Temp\Users\George\Downloads\Users\User\AppData\Local\Temp\Users\Abednego\Desktop\Users\Abednego\AppData\Roaming\Microsoft\Excel\BLESSEDFIELD%20CERT%20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1\data\Users\ekawira\Documents\DRC%20Kibali\Cost%20report\10.%20September%202012\Cost%20report%20-%20June%202012%20Re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r_Occ_Chk"/>
      <sheetName val="Calc Sheet Vent"/>
      <sheetName val="Reference Data"/>
      <sheetName val="Sizes"/>
      <sheetName val="Calc Sheet Heating"/>
      <sheetName val="Calc Sheet Cooling"/>
      <sheetName val="HEAT LOADS AIR"/>
      <sheetName val="HEAT LOADS WATER"/>
      <sheetName val="FCU SELECTION"/>
      <sheetName val="3F_Fancoils Sch T1"/>
      <sheetName val="FCU SELECTION T2"/>
      <sheetName val="3F_Fancoils Sch T2"/>
      <sheetName val="Supply_Grilles_3rd Flr "/>
      <sheetName val="CHW - Core 4 West Riser"/>
      <sheetName val="Space Heatloads"/>
      <sheetName val="PH"/>
      <sheetName val="FCUshed"/>
      <sheetName val="CHW - Core 2 West Riser"/>
      <sheetName val="CHW - East Riser"/>
      <sheetName val="LTHW-EAST "/>
      <sheetName val="LTHW-West"/>
      <sheetName val="KF-01 Ductloss"/>
      <sheetName val="Comms Room"/>
      <sheetName val="AHU 01 Ex"/>
      <sheetName val="L5-AHU-01_Coils"/>
      <sheetName val="Cross Talk Attenutators"/>
      <sheetName val="Calc Sheet"/>
      <sheetName val="PH Calcs"/>
      <sheetName val="Hot Water "/>
      <sheetName val="L7-AHU-05_Coils"/>
      <sheetName val="L7-AHU-03_Coils "/>
      <sheetName val="Fan Coils_Summary"/>
      <sheetName val="LG_F_Fancoil Sch"/>
      <sheetName val="G_F_Fancoil Sch"/>
      <sheetName val="1F_Fancoil Sch"/>
      <sheetName val="2F_Fancoils Sch (New)"/>
      <sheetName val="2F_Fancoils Sch"/>
      <sheetName val="3F_Fancoils Sch (New)"/>
      <sheetName val="3F_Fancoils Sch"/>
      <sheetName val="4F_Fancoils Sch  (New)"/>
      <sheetName val="4F_Fancoils Sch "/>
      <sheetName val="5F_Fancoils Sch  (New)"/>
      <sheetName val="5F_Fancoils Sch "/>
      <sheetName val="6F_Fancoils Sch  (New)"/>
      <sheetName val="6F_Fancoils Sch "/>
      <sheetName val="7F_Fancoils Sch "/>
      <sheetName val="Supply_Grilles_6th Flr"/>
      <sheetName val="Supply_Grilles_5th Flr"/>
      <sheetName val="Supply_Grilles_4th Flr"/>
      <sheetName val="Supply_Grilles_3rd Flr"/>
      <sheetName val="Supply_Grilles_2nd Flr"/>
      <sheetName val="Supply_Grilles_1st Flr"/>
      <sheetName val="Supply_Grilles_Grd Flr"/>
      <sheetName val="Supply_Grilles_LwGrd Flr "/>
      <sheetName val="LG_F_Fancoil Sch (Extg)"/>
      <sheetName val="G_F_Fancoil Sch Extg)"/>
      <sheetName val="1F_Fancoil Sch (Extg)"/>
      <sheetName val="2F_Fancoils Sch (Extg)"/>
      <sheetName val="3F_Fancoils Sch (Extg)"/>
      <sheetName val="4F_Fancoils Sch  (Extg)"/>
      <sheetName val="5F_Fancoils Sch  (Extg)"/>
      <sheetName val="6F_Fancoils Sch  (Extg)"/>
      <sheetName val="Summary"/>
    </sheetNames>
    <sheetDataSet>
      <sheetData sheetId="0">
        <row r="6">
          <cell r="B6">
            <v>10</v>
          </cell>
        </row>
        <row r="18">
          <cell r="G18">
            <v>153</v>
          </cell>
        </row>
        <row r="19">
          <cell r="G19">
            <v>202</v>
          </cell>
        </row>
        <row r="45">
          <cell r="C45">
            <v>25</v>
          </cell>
        </row>
        <row r="49">
          <cell r="B49">
            <v>12</v>
          </cell>
        </row>
        <row r="54">
          <cell r="H54">
            <v>0</v>
          </cell>
        </row>
        <row r="55">
          <cell r="H55">
            <v>224.98325004762677</v>
          </cell>
        </row>
        <row r="63">
          <cell r="H63">
            <v>108.34515297789717</v>
          </cell>
        </row>
      </sheetData>
      <sheetData sheetId="1"/>
      <sheetData sheetId="2">
        <row r="1">
          <cell r="A1" t="str">
            <v>Project No:</v>
          </cell>
        </row>
        <row r="33">
          <cell r="B33">
            <v>22</v>
          </cell>
        </row>
        <row r="34">
          <cell r="B34">
            <v>14.5</v>
          </cell>
        </row>
        <row r="43">
          <cell r="D43">
            <v>12</v>
          </cell>
        </row>
        <row r="56">
          <cell r="D56">
            <v>90</v>
          </cell>
        </row>
        <row r="62">
          <cell r="C62">
            <v>12</v>
          </cell>
        </row>
        <row r="86">
          <cell r="A86" t="str">
            <v>Number of staff</v>
          </cell>
        </row>
      </sheetData>
      <sheetData sheetId="3">
        <row r="9">
          <cell r="A9">
            <v>15</v>
          </cell>
        </row>
      </sheetData>
      <sheetData sheetId="4"/>
      <sheetData sheetId="5"/>
      <sheetData sheetId="6"/>
      <sheetData sheetId="7"/>
      <sheetData sheetId="8"/>
      <sheetData sheetId="9"/>
      <sheetData sheetId="10"/>
      <sheetData sheetId="11"/>
      <sheetData sheetId="12"/>
      <sheetData sheetId="13"/>
      <sheetData sheetId="14">
        <row r="30">
          <cell r="D30">
            <v>773.86953700000004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Floor "/>
      <sheetName val="5 Floor "/>
      <sheetName val="4 Floor "/>
      <sheetName val="3 Floor"/>
      <sheetName val="PRELIM"/>
      <sheetName val="2 Floor"/>
      <sheetName val="FCU"/>
      <sheetName val="Reception"/>
      <sheetName val="Referen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
          <cell r="B19">
            <v>1.02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G Floor"/>
      <sheetName val="G Floor"/>
      <sheetName val="1st Floor"/>
      <sheetName val="2nd Floor"/>
      <sheetName val="3rd Floor"/>
      <sheetName val="Wside"/>
      <sheetName val="FCU"/>
      <sheetName val="Extract Fans"/>
      <sheetName val="XTalk"/>
      <sheetName val="Grilles"/>
      <sheetName val="Misc_Grille"/>
      <sheetName val="Reference Data"/>
      <sheetName val="Flr_Occ_Chk"/>
      <sheetName val="Calc Sheet Heating"/>
    </sheetNames>
    <sheetDataSet>
      <sheetData sheetId="0"/>
      <sheetData sheetId="1"/>
      <sheetData sheetId="2"/>
      <sheetData sheetId="3"/>
      <sheetData sheetId="4"/>
      <sheetData sheetId="5"/>
      <sheetData sheetId="6"/>
      <sheetData sheetId="7"/>
      <sheetData sheetId="8"/>
      <sheetData sheetId="9"/>
      <sheetData sheetId="10"/>
      <sheetData sheetId="11">
        <row r="18">
          <cell r="B18">
            <v>1.2</v>
          </cell>
        </row>
        <row r="38">
          <cell r="B38">
            <v>8</v>
          </cell>
        </row>
      </sheetData>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VAC"/>
      <sheetName val="Plumbing"/>
      <sheetName val="Fire Fighting"/>
      <sheetName val="Mech Summ"/>
      <sheetName val="Schedule"/>
      <sheetName val="Cvr"/>
      <sheetName val="SOV"/>
      <sheetName val="Boq"/>
      <sheetName val="Summary"/>
      <sheetName val="Contract Value"/>
      <sheetName val="Variation Orders"/>
      <sheetName val="VO Priced Sheet"/>
      <sheetName val="Add Box Culv. 253+150"/>
      <sheetName val="Add Ret. Wall 249+000"/>
      <sheetName val="Ret. Wall 249+000 Dayworks"/>
      <sheetName val="Sum Schedules"/>
      <sheetName val="B.o.Q."/>
      <sheetName val="Price Adjustment"/>
      <sheetName val="Price Adjust. Details - Diesel"/>
      <sheetName val="Price Adjust. Details - Steel"/>
      <sheetName val="Price Adjust. Details - Cement"/>
      <sheetName val="Price Adjust. Details - Lime"/>
      <sheetName val="Price Adjust. Details - Primer"/>
      <sheetName val="Price Adjust. Details -Tack"/>
      <sheetName val="Price Adjust. - Bit. PG 76-10"/>
      <sheetName val="MOS"/>
      <sheetName val="Claim Revenue"/>
      <sheetName val="Others"/>
      <sheetName val="Exchange Rate"/>
      <sheetName val="Monthly Averages"/>
      <sheetName val="Sheet1"/>
    </sheetNames>
    <sheetDataSet>
      <sheetData sheetId="0"/>
      <sheetData sheetId="1"/>
      <sheetData sheetId="2"/>
      <sheetData sheetId="3"/>
      <sheetData sheetId="4"/>
      <sheetData sheetId="5" refreshError="1"/>
      <sheetData sheetId="6" refreshError="1"/>
      <sheetData sheetId="7" refreshError="1"/>
      <sheetData sheetId="8">
        <row r="9">
          <cell r="J9">
            <v>250003761</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3">
          <cell r="B3">
            <v>6.8875999999999999</v>
          </cell>
        </row>
      </sheetData>
      <sheetData sheetId="29" refreshError="1"/>
      <sheetData sheetId="3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
      <sheetName val="Statement"/>
      <sheetName val="bill 1"/>
      <sheetName val="Transport Terminal"/>
      <sheetName val="Traffic Lighting"/>
      <sheetName val="Street Lighting"/>
      <sheetName val="bill 2"/>
      <sheetName val="bill 3"/>
      <sheetName val="bill 4"/>
      <sheetName val="bill 5"/>
      <sheetName val="Bill No. 6"/>
      <sheetName val="Bill No.7"/>
      <sheetName val="Bill No. 8"/>
      <sheetName val="Bill No. 10"/>
      <sheetName val="Bill No. 11(rtg wll B)"/>
      <sheetName val="Bill No. 11(rtg wll B1)"/>
      <sheetName val="Bill No.11(rtg wll B2)"/>
      <sheetName val="Bill No. 13"/>
      <sheetName val="bill 14A"/>
      <sheetName val="bill 14B"/>
      <sheetName val="bill 14C"/>
      <sheetName val="bill 15"/>
      <sheetName val="bill 16"/>
      <sheetName val="bill 17"/>
      <sheetName val="bill 18"/>
      <sheetName val="Summary"/>
      <sheetName val="Prov Sum Summary"/>
      <sheetName val="Change Items"/>
      <sheetName val="MoS"/>
      <sheetName val="DWKS"/>
      <sheetName val="Claims"/>
      <sheetName val="VOP No claim"/>
      <sheetName val="VOP inc claim"/>
      <sheetName val="VOP inc claim revised proportio"/>
      <sheetName val="VOP no claim revised prop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59">
          <cell r="K459">
            <v>489421667</v>
          </cell>
        </row>
      </sheetData>
      <sheetData sheetId="28"/>
      <sheetData sheetId="29"/>
      <sheetData sheetId="30"/>
      <sheetData sheetId="31"/>
      <sheetData sheetId="32"/>
      <sheetData sheetId="33"/>
      <sheetData sheetId="3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 Table"/>
      <sheetName val="Rebars Take-Off by AAL"/>
      <sheetName val="WT-LIST"/>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ntract Value"/>
      <sheetName val="Variation Orders"/>
      <sheetName val="VO Priced Sheet"/>
      <sheetName val="Add Box Culv. 253+150"/>
      <sheetName val="Add Ret. Wall 249+000"/>
      <sheetName val="Ret. Wall 249+000 Dayworks"/>
      <sheetName val="Sum Schedules"/>
      <sheetName val="B.o.Q."/>
      <sheetName val="Price Adjustment"/>
      <sheetName val="Price Adjust. Details - Diesel"/>
      <sheetName val="Price Adjust. Details - Steel"/>
      <sheetName val="Price Adjust. Details - Cement"/>
      <sheetName val="Price Adjust. Details - Lime"/>
      <sheetName val="Price Adjust. Details - Primer"/>
      <sheetName val="Price Adjust. Details -Tack"/>
      <sheetName val="Price Adjust. - Bit. PG 76-10"/>
      <sheetName val="MOS"/>
      <sheetName val="Claim Revenue"/>
      <sheetName val="Others"/>
      <sheetName val="Exchange Rate"/>
      <sheetName val="Monthly Averages"/>
      <sheetName val="Sheet1"/>
    </sheetNames>
    <sheetDataSet>
      <sheetData sheetId="0">
        <row r="9">
          <cell r="J9">
            <v>250003761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3">
          <cell r="B3">
            <v>6.8875999999999999</v>
          </cell>
          <cell r="C3">
            <v>5.9120999999999997</v>
          </cell>
        </row>
        <row r="4">
          <cell r="B4">
            <v>8.1999999999999998E-4</v>
          </cell>
          <cell r="C4">
            <v>6.3699999999999998E-4</v>
          </cell>
        </row>
        <row r="6">
          <cell r="C6">
            <v>7.4554999999999998</v>
          </cell>
        </row>
      </sheetData>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r_Occ_Chk"/>
      <sheetName val="Calc Sheet Vent"/>
      <sheetName val="Reference Data"/>
      <sheetName val="Sizes"/>
      <sheetName val="Calc Sheet Heating"/>
      <sheetName val="Calc Sheet Cooling"/>
      <sheetName val="HEAT LOADS AIR"/>
      <sheetName val="HEAT LOADS WATER"/>
      <sheetName val="FCU SELECTION"/>
      <sheetName val="3F_Fancoils Sch T1"/>
      <sheetName val="FCU SELECTION T2"/>
      <sheetName val="Sheet1"/>
      <sheetName val="Rabotec"/>
      <sheetName val="USA_VRF Sch T1"/>
      <sheetName val="RABOTEC_VRF Sch T1"/>
      <sheetName val="Supply_Grilles_3rd Flr "/>
      <sheetName val="CHW - Core 4 West Riser"/>
    </sheetNames>
    <sheetDataSet>
      <sheetData sheetId="0"/>
      <sheetData sheetId="1"/>
      <sheetData sheetId="2">
        <row r="9">
          <cell r="K9">
            <v>10</v>
          </cell>
        </row>
        <row r="10">
          <cell r="E10">
            <v>10.5</v>
          </cell>
          <cell r="I10">
            <v>25</v>
          </cell>
          <cell r="K10">
            <v>25</v>
          </cell>
        </row>
        <row r="11">
          <cell r="E11">
            <v>14.5</v>
          </cell>
        </row>
        <row r="12">
          <cell r="E12">
            <v>4</v>
          </cell>
        </row>
        <row r="13">
          <cell r="I13">
            <v>60</v>
          </cell>
        </row>
        <row r="18">
          <cell r="E18">
            <v>10</v>
          </cell>
        </row>
        <row r="39">
          <cell r="B39">
            <v>4.181</v>
          </cell>
          <cell r="C39">
            <v>4.1849999999999996</v>
          </cell>
        </row>
        <row r="40">
          <cell r="C40">
            <v>999.7</v>
          </cell>
        </row>
        <row r="108">
          <cell r="C108">
            <v>12</v>
          </cell>
        </row>
      </sheetData>
      <sheetData sheetId="3"/>
      <sheetData sheetId="4"/>
      <sheetData sheetId="5"/>
      <sheetData sheetId="6"/>
      <sheetData sheetId="7"/>
      <sheetData sheetId="8"/>
      <sheetData sheetId="9"/>
      <sheetData sheetId="10"/>
      <sheetData sheetId="11"/>
      <sheetData sheetId="12">
        <row r="8">
          <cell r="B8" t="str">
            <v xml:space="preserve">Banking Hall </v>
          </cell>
        </row>
      </sheetData>
      <sheetData sheetId="13"/>
      <sheetData sheetId="14"/>
      <sheetData sheetId="15"/>
      <sheetData sheetId="1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G.S "/>
      <sheetName val="BILL 1 - GENERAL ITEMS "/>
      <sheetName val="BILL 2 - WORKS"/>
      <sheetName val="BILL 3 - DAYWORKS"/>
      <sheetName val="CDB"/>
      <sheetName val="Materials"/>
      <sheetName val="Equipments"/>
      <sheetName val="Labour"/>
      <sheetName val="E 441.1"/>
      <sheetName val="R 126"/>
      <sheetName val="R 323"/>
      <sheetName val="R 322"/>
      <sheetName val="F 280"/>
      <sheetName val="K 492"/>
      <sheetName val="Q 135"/>
      <sheetName val="A 120"/>
      <sheetName val="A 130.1"/>
      <sheetName val="A 130.2"/>
      <sheetName val="A 211"/>
      <sheetName val="A 211.5"/>
      <sheetName val="A 212"/>
      <sheetName val="A 212.5"/>
      <sheetName val="A 213.1"/>
      <sheetName val="A 213.2"/>
      <sheetName val="A 214.1"/>
      <sheetName val="A 214.2"/>
      <sheetName val="A 214.4"/>
      <sheetName val="A 214.5"/>
      <sheetName val="A 279"/>
      <sheetName val="A 221.11"/>
      <sheetName val="A 221.25"/>
      <sheetName val="A 221.37"/>
      <sheetName val="A 221.38"/>
      <sheetName val="A 221.39"/>
      <sheetName val="A 222.1"/>
      <sheetName val="A 222.2"/>
      <sheetName val="A 222.3"/>
      <sheetName val="A 222.4"/>
      <sheetName val="A 231.1"/>
      <sheetName val="A 231.2"/>
      <sheetName val="A 231.3"/>
      <sheetName val="A 232"/>
      <sheetName val="A 232.2"/>
      <sheetName val="A 232.3"/>
      <sheetName val="A 233"/>
      <sheetName val="A 233.2"/>
      <sheetName val="A 233.3"/>
      <sheetName val="A 241"/>
      <sheetName val="A 242"/>
      <sheetName val="A 243"/>
      <sheetName val="A 244"/>
      <sheetName val="A 290"/>
      <sheetName val="A 310"/>
      <sheetName val="A 310.1"/>
      <sheetName val="A 310.2"/>
      <sheetName val="A 310.3"/>
      <sheetName val="A 420.1"/>
      <sheetName val="A 420.2"/>
      <sheetName val="A 420.3"/>
      <sheetName val="A 420.4"/>
      <sheetName val="B 112.1"/>
      <sheetName val="B 112.2"/>
      <sheetName val="PEDREIRA"/>
      <sheetName val="D 100"/>
      <sheetName val="D 521.1"/>
      <sheetName val="D 521.2"/>
      <sheetName val="D 521.3"/>
      <sheetName val="D 522.1"/>
      <sheetName val="D 522.2"/>
      <sheetName val="D 524.1"/>
      <sheetName val="D 524.2"/>
      <sheetName val="D 523.1"/>
      <sheetName val="D 523.2"/>
      <sheetName val="D 540"/>
      <sheetName val="E 211"/>
      <sheetName val="E 224"/>
      <sheetName val="E 420"/>
      <sheetName val="E 625"/>
      <sheetName val="E 622"/>
      <sheetName val="E 900.1"/>
      <sheetName val="E 900.2"/>
      <sheetName val="E 900.3"/>
      <sheetName val="E 900.4"/>
      <sheetName val="E 831"/>
      <sheetName val="E 657"/>
      <sheetName val="E 624"/>
      <sheetName val="R 146"/>
      <sheetName val="R 900.1"/>
      <sheetName val="R 900.2"/>
      <sheetName val="R 351.1"/>
      <sheetName val="R 351.2"/>
      <sheetName val="R 351.3"/>
      <sheetName val="R 113"/>
      <sheetName val="R 114"/>
      <sheetName val="R 351.1a"/>
      <sheetName val="R 349.1"/>
      <sheetName val="R 349.2"/>
      <sheetName val="E 323"/>
      <sheetName val="E 324"/>
      <sheetName val="F 260"/>
      <sheetName val="F 260a"/>
      <sheetName val="F 511"/>
      <sheetName val="F 624"/>
      <sheetName val="F 644"/>
      <sheetName val="G 125"/>
      <sheetName val="G 133"/>
      <sheetName val="G 245"/>
      <sheetName val="G 523"/>
      <sheetName val="G 524"/>
      <sheetName val="G 832"/>
      <sheetName val="W 500"/>
      <sheetName val="F 686"/>
      <sheetName val="G 265"/>
      <sheetName val="R 811.1"/>
      <sheetName val="R 811.2"/>
      <sheetName val="R 811.3"/>
      <sheetName val="R 811.4"/>
      <sheetName val="R 811.5"/>
      <sheetName val="R 812.1"/>
      <sheetName val="R 823.1"/>
      <sheetName val="R 823.2"/>
      <sheetName val="R 823.3"/>
      <sheetName val="R 824.1"/>
      <sheetName val="R 824.2"/>
      <sheetName val="R 824.3"/>
      <sheetName val="R 825.1"/>
      <sheetName val="R 825.2"/>
      <sheetName val="R 825.3"/>
      <sheetName val="R 825.4"/>
      <sheetName val="R 825.5"/>
      <sheetName val="R 825.6"/>
      <sheetName val="R 124"/>
      <sheetName val="R 611"/>
      <sheetName val="R 612"/>
      <sheetName val="R 782"/>
      <sheetName val="R 435.1"/>
      <sheetName val="R 435.2"/>
      <sheetName val="R 440"/>
      <sheetName val="R 490"/>
      <sheetName val="G 690.1"/>
      <sheetName val="G 690.2"/>
      <sheetName val="R 613"/>
      <sheetName val="R 631"/>
      <sheetName val="R 634"/>
      <sheetName val="E 234"/>
      <sheetName val="E 334"/>
      <sheetName val="F 230"/>
      <sheetName val="F 250"/>
      <sheetName val="F 622"/>
      <sheetName val="G 240"/>
      <sheetName val="G 231"/>
      <sheetName val="G 525"/>
      <sheetName val="G 621"/>
      <sheetName val="G 622"/>
      <sheetName val="G 681"/>
      <sheetName val="I 258.1"/>
      <sheetName val="I 258.2"/>
      <sheetName val="L 546.1"/>
      <sheetName val="L 546.1a"/>
      <sheetName val="L 546.2"/>
      <sheetName val="L 546.3"/>
      <sheetName val="F 632"/>
      <sheetName val="F 642.1"/>
      <sheetName val="F 642.2"/>
      <sheetName val="G 110"/>
      <sheetName val="G 140"/>
      <sheetName val="G 526"/>
      <sheetName val="K 133.1"/>
      <sheetName val="K 133.2"/>
      <sheetName val="K 133.3"/>
      <sheetName val="K 133.4"/>
      <sheetName val="K 493"/>
      <sheetName val="I 242"/>
      <sheetName val="L 544"/>
      <sheetName val="E 325"/>
      <sheetName val="E 647"/>
      <sheetName val="F 900.1"/>
      <sheetName val="F 900.2"/>
      <sheetName val="F 684"/>
      <sheetName val="G 131"/>
      <sheetName val="G 134"/>
      <sheetName val="G 255"/>
      <sheetName val="E 323.1"/>
      <sheetName val="E 323.2"/>
      <sheetName val="E 324.1"/>
      <sheetName val="E 324.2"/>
      <sheetName val="E 618"/>
      <sheetName val="P 152"/>
      <sheetName val="F 635"/>
      <sheetName val="F 655"/>
      <sheetName val="F 680.1"/>
      <sheetName val="F 690.1"/>
      <sheetName val="F 680.2"/>
      <sheetName val="G 135"/>
      <sheetName val="G 225"/>
      <sheetName val="G 215"/>
      <sheetName val="G 255a"/>
      <sheetName val="G 522"/>
      <sheetName val="G 527"/>
      <sheetName val="G 528"/>
      <sheetName val="I 252"/>
      <sheetName val="F 623"/>
      <sheetName val="F 634"/>
      <sheetName val="F 653"/>
      <sheetName val="F 653.1"/>
      <sheetName val="F 664"/>
      <sheetName val="F 680"/>
      <sheetName val="G 690.1a"/>
      <sheetName val="G 690.3a"/>
      <sheetName val="G 690.3"/>
      <sheetName val="G 210"/>
      <sheetName val="G 242"/>
      <sheetName val="G 244"/>
      <sheetName val="G 281"/>
      <sheetName val="X 172.1"/>
      <sheetName val="X 172.2"/>
      <sheetName val="X 182.1"/>
      <sheetName val="X 182.2"/>
      <sheetName val="D 560"/>
      <sheetName val="R 323.1"/>
      <sheetName val="R 322.2"/>
    </sheetNames>
    <sheetDataSet>
      <sheetData sheetId="0" refreshError="1"/>
      <sheetData sheetId="1" refreshError="1"/>
      <sheetData sheetId="2" refreshError="1"/>
      <sheetData sheetId="3"/>
      <sheetData sheetId="4">
        <row r="18">
          <cell r="D18">
            <v>4.3999999999999997E-2</v>
          </cell>
        </row>
        <row r="27">
          <cell r="D27">
            <v>1.28</v>
          </cell>
        </row>
        <row r="30">
          <cell r="C30" t="str">
            <v>US$</v>
          </cell>
          <cell r="D30">
            <v>1.41</v>
          </cell>
        </row>
      </sheetData>
      <sheetData sheetId="5">
        <row r="3">
          <cell r="Z3">
            <v>1</v>
          </cell>
        </row>
        <row r="7">
          <cell r="A7" t="str">
            <v>MA001</v>
          </cell>
          <cell r="B7" t="str">
            <v xml:space="preserve">Formwork Accessories </v>
          </cell>
          <cell r="C7" t="str">
            <v>kg</v>
          </cell>
          <cell r="D7">
            <v>7.05</v>
          </cell>
          <cell r="E7">
            <v>0</v>
          </cell>
          <cell r="G7">
            <v>0.15</v>
          </cell>
          <cell r="I7">
            <v>7.2</v>
          </cell>
          <cell r="J7">
            <v>0</v>
          </cell>
          <cell r="K7">
            <v>0</v>
          </cell>
          <cell r="L7">
            <v>7.2</v>
          </cell>
        </row>
        <row r="8">
          <cell r="A8" t="str">
            <v>MA002</v>
          </cell>
          <cell r="B8" t="str">
            <v>Mild steel BS 4466 10-12 mm</v>
          </cell>
          <cell r="C8" t="str">
            <v>T</v>
          </cell>
          <cell r="D8">
            <v>547.08000000000004</v>
          </cell>
          <cell r="E8">
            <v>0</v>
          </cell>
          <cell r="G8">
            <v>82.061999999999998</v>
          </cell>
          <cell r="I8">
            <v>629.14</v>
          </cell>
          <cell r="J8">
            <v>0</v>
          </cell>
          <cell r="K8">
            <v>0</v>
          </cell>
          <cell r="L8">
            <v>629.14</v>
          </cell>
        </row>
        <row r="9">
          <cell r="A9" t="str">
            <v>MA003</v>
          </cell>
          <cell r="B9" t="str">
            <v>Mild steel BS 4467 16-25 mm</v>
          </cell>
          <cell r="C9" t="str">
            <v>T</v>
          </cell>
          <cell r="D9">
            <v>547.08000000000004</v>
          </cell>
          <cell r="E9">
            <v>0</v>
          </cell>
          <cell r="G9">
            <v>82.061999999999998</v>
          </cell>
          <cell r="I9">
            <v>629.14</v>
          </cell>
          <cell r="J9">
            <v>0</v>
          </cell>
          <cell r="K9">
            <v>0</v>
          </cell>
          <cell r="L9">
            <v>629.14</v>
          </cell>
        </row>
        <row r="10">
          <cell r="A10" t="str">
            <v>MA004</v>
          </cell>
          <cell r="B10" t="str">
            <v>Mild steel BS 4468 A393 mesh 3-4kg/m2</v>
          </cell>
          <cell r="C10" t="str">
            <v>m2</v>
          </cell>
          <cell r="D10">
            <v>9.0239999999999991</v>
          </cell>
          <cell r="E10">
            <v>0</v>
          </cell>
          <cell r="G10">
            <v>1.3540000000000001</v>
          </cell>
          <cell r="I10">
            <v>10.38</v>
          </cell>
          <cell r="J10">
            <v>0</v>
          </cell>
          <cell r="K10">
            <v>0</v>
          </cell>
          <cell r="L10">
            <v>10.38</v>
          </cell>
        </row>
        <row r="11">
          <cell r="A11" t="str">
            <v>MA005</v>
          </cell>
          <cell r="B11" t="str">
            <v>Adjuvants</v>
          </cell>
          <cell r="C11" t="str">
            <v>kg</v>
          </cell>
          <cell r="D11">
            <v>1.3680000000000001</v>
          </cell>
          <cell r="E11">
            <v>0</v>
          </cell>
          <cell r="I11">
            <v>1.37</v>
          </cell>
          <cell r="J11">
            <v>0</v>
          </cell>
          <cell r="K11">
            <v>0</v>
          </cell>
          <cell r="L11">
            <v>1.37</v>
          </cell>
        </row>
        <row r="12">
          <cell r="A12" t="str">
            <v>MA006</v>
          </cell>
          <cell r="B12" t="str">
            <v>Aggregates</v>
          </cell>
          <cell r="C12" t="str">
            <v>Ton</v>
          </cell>
          <cell r="D12">
            <v>6.8390000000000004</v>
          </cell>
          <cell r="E12">
            <v>0</v>
          </cell>
          <cell r="I12">
            <v>6.84</v>
          </cell>
          <cell r="J12">
            <v>0</v>
          </cell>
          <cell r="K12">
            <v>0</v>
          </cell>
          <cell r="L12">
            <v>6.84</v>
          </cell>
        </row>
        <row r="13">
          <cell r="A13" t="str">
            <v>MA007</v>
          </cell>
          <cell r="B13" t="str">
            <v>Aggregates - natural stone</v>
          </cell>
          <cell r="C13" t="str">
            <v>m3</v>
          </cell>
          <cell r="D13">
            <v>0</v>
          </cell>
          <cell r="E13">
            <v>9.0440000000000005</v>
          </cell>
          <cell r="I13">
            <v>0</v>
          </cell>
          <cell r="J13">
            <v>9.0440000000000005</v>
          </cell>
          <cell r="K13">
            <v>0</v>
          </cell>
          <cell r="L13">
            <v>9.0440000000000005</v>
          </cell>
        </row>
        <row r="14">
          <cell r="A14" t="str">
            <v>MA008</v>
          </cell>
          <cell r="B14" t="str">
            <v>Comporta 0,5 x 0,5 m</v>
          </cell>
          <cell r="C14" t="str">
            <v>no</v>
          </cell>
          <cell r="D14">
            <v>2813.2179999999998</v>
          </cell>
          <cell r="E14">
            <v>0</v>
          </cell>
          <cell r="I14">
            <v>2813.22</v>
          </cell>
          <cell r="J14">
            <v>0</v>
          </cell>
          <cell r="K14">
            <v>0</v>
          </cell>
          <cell r="L14">
            <v>2813.22</v>
          </cell>
        </row>
        <row r="15">
          <cell r="A15" t="str">
            <v>MA009</v>
          </cell>
          <cell r="B15" t="str">
            <v>Comporta 0,5 x 1,0 m</v>
          </cell>
          <cell r="C15" t="str">
            <v>no</v>
          </cell>
          <cell r="D15">
            <v>4240.9279999999999</v>
          </cell>
          <cell r="E15">
            <v>0</v>
          </cell>
          <cell r="I15">
            <v>4240.93</v>
          </cell>
          <cell r="J15">
            <v>0</v>
          </cell>
          <cell r="K15">
            <v>0</v>
          </cell>
          <cell r="L15">
            <v>4240.93</v>
          </cell>
        </row>
        <row r="16">
          <cell r="A16" t="str">
            <v>MA010</v>
          </cell>
          <cell r="B16" t="str">
            <v>Comporta 0,6 x 0,7 m</v>
          </cell>
          <cell r="C16" t="str">
            <v>no</v>
          </cell>
          <cell r="D16">
            <v>4240.9279999999999</v>
          </cell>
          <cell r="E16">
            <v>0</v>
          </cell>
          <cell r="I16">
            <v>4240.93</v>
          </cell>
          <cell r="J16">
            <v>0</v>
          </cell>
          <cell r="K16">
            <v>0</v>
          </cell>
          <cell r="L16">
            <v>4240.93</v>
          </cell>
        </row>
        <row r="17">
          <cell r="A17" t="str">
            <v>MA011</v>
          </cell>
          <cell r="B17" t="str">
            <v>Concrete 16/27</v>
          </cell>
          <cell r="C17" t="str">
            <v>m3</v>
          </cell>
          <cell r="D17">
            <v>0</v>
          </cell>
          <cell r="E17">
            <v>0</v>
          </cell>
          <cell r="I17">
            <v>0</v>
          </cell>
          <cell r="J17">
            <v>0</v>
          </cell>
          <cell r="K17">
            <v>0</v>
          </cell>
          <cell r="L17">
            <v>0</v>
          </cell>
        </row>
        <row r="18">
          <cell r="A18" t="str">
            <v>MA012</v>
          </cell>
          <cell r="B18" t="str">
            <v>Concrete (300 kg/m3)</v>
          </cell>
          <cell r="C18" t="str">
            <v>m3</v>
          </cell>
          <cell r="D18">
            <v>78.918000000000006</v>
          </cell>
          <cell r="E18">
            <v>0</v>
          </cell>
          <cell r="I18">
            <v>78.92</v>
          </cell>
          <cell r="J18">
            <v>0</v>
          </cell>
          <cell r="K18">
            <v>0</v>
          </cell>
          <cell r="L18">
            <v>78.92</v>
          </cell>
        </row>
        <row r="19">
          <cell r="A19" t="str">
            <v>MA013</v>
          </cell>
          <cell r="B19" t="str">
            <v>Concrete 31,5/15</v>
          </cell>
          <cell r="C19" t="str">
            <v>m3</v>
          </cell>
          <cell r="D19">
            <v>105.75</v>
          </cell>
          <cell r="E19">
            <v>0</v>
          </cell>
          <cell r="I19">
            <v>105.75</v>
          </cell>
          <cell r="J19">
            <v>0</v>
          </cell>
          <cell r="K19">
            <v>0</v>
          </cell>
          <cell r="L19">
            <v>105.75</v>
          </cell>
        </row>
        <row r="20">
          <cell r="A20" t="str">
            <v>MA014</v>
          </cell>
          <cell r="B20" t="str">
            <v>Concrete 31,5/18</v>
          </cell>
          <cell r="C20" t="str">
            <v>m3</v>
          </cell>
          <cell r="D20">
            <v>0</v>
          </cell>
          <cell r="E20">
            <v>0</v>
          </cell>
          <cell r="I20">
            <v>0</v>
          </cell>
          <cell r="J20">
            <v>0</v>
          </cell>
          <cell r="K20">
            <v>0</v>
          </cell>
          <cell r="L20">
            <v>0</v>
          </cell>
        </row>
        <row r="21">
          <cell r="A21" t="str">
            <v>MA015</v>
          </cell>
          <cell r="B21" t="str">
            <v>Concrete 31,5/20</v>
          </cell>
          <cell r="C21" t="str">
            <v>m3</v>
          </cell>
          <cell r="D21">
            <v>0</v>
          </cell>
          <cell r="E21">
            <v>0</v>
          </cell>
          <cell r="I21">
            <v>0</v>
          </cell>
          <cell r="J21">
            <v>0</v>
          </cell>
          <cell r="K21">
            <v>0</v>
          </cell>
          <cell r="L21">
            <v>0</v>
          </cell>
        </row>
        <row r="22">
          <cell r="A22" t="str">
            <v>MA016</v>
          </cell>
          <cell r="B22" t="str">
            <v>Concrete 31,5/23</v>
          </cell>
          <cell r="C22" t="str">
            <v>m3</v>
          </cell>
          <cell r="D22">
            <v>0</v>
          </cell>
          <cell r="E22">
            <v>0</v>
          </cell>
          <cell r="I22">
            <v>0</v>
          </cell>
          <cell r="J22">
            <v>0</v>
          </cell>
          <cell r="K22">
            <v>0</v>
          </cell>
          <cell r="L22">
            <v>0</v>
          </cell>
        </row>
        <row r="23">
          <cell r="A23" t="str">
            <v>MA017</v>
          </cell>
          <cell r="B23" t="str">
            <v>Concrete 31,5/25</v>
          </cell>
          <cell r="C23" t="str">
            <v>m3</v>
          </cell>
          <cell r="D23">
            <v>0</v>
          </cell>
          <cell r="E23">
            <v>0</v>
          </cell>
          <cell r="I23">
            <v>0</v>
          </cell>
          <cell r="J23">
            <v>0</v>
          </cell>
          <cell r="K23">
            <v>0</v>
          </cell>
          <cell r="L23">
            <v>0</v>
          </cell>
        </row>
        <row r="24">
          <cell r="A24" t="str">
            <v>MA018</v>
          </cell>
          <cell r="B24" t="str">
            <v>Bitumen AC 10</v>
          </cell>
          <cell r="C24" t="str">
            <v>ton</v>
          </cell>
          <cell r="D24">
            <v>588.19000000000005</v>
          </cell>
          <cell r="E24">
            <v>0</v>
          </cell>
          <cell r="I24">
            <v>588.19000000000005</v>
          </cell>
          <cell r="J24">
            <v>0</v>
          </cell>
          <cell r="K24">
            <v>0</v>
          </cell>
          <cell r="L24">
            <v>588.19000000000005</v>
          </cell>
        </row>
        <row r="25">
          <cell r="A25" t="str">
            <v>MA019</v>
          </cell>
          <cell r="B25" t="str">
            <v>Liquid Bitumen MC30</v>
          </cell>
          <cell r="C25" t="str">
            <v>ton</v>
          </cell>
          <cell r="D25">
            <v>817.98800000000006</v>
          </cell>
          <cell r="E25">
            <v>0</v>
          </cell>
          <cell r="I25">
            <v>817.99</v>
          </cell>
          <cell r="J25">
            <v>0</v>
          </cell>
          <cell r="K25">
            <v>0</v>
          </cell>
          <cell r="L25">
            <v>817.99</v>
          </cell>
        </row>
        <row r="26">
          <cell r="A26" t="str">
            <v>MA020</v>
          </cell>
          <cell r="B26" t="str">
            <v>Liquid Bitumen MC70</v>
          </cell>
          <cell r="C26" t="str">
            <v>ton</v>
          </cell>
          <cell r="D26">
            <v>749.52499999999998</v>
          </cell>
          <cell r="E26">
            <v>0</v>
          </cell>
          <cell r="I26">
            <v>749.53</v>
          </cell>
          <cell r="J26">
            <v>0</v>
          </cell>
          <cell r="K26">
            <v>0</v>
          </cell>
          <cell r="L26">
            <v>749.53</v>
          </cell>
        </row>
        <row r="27">
          <cell r="A27" t="str">
            <v>MA021</v>
          </cell>
          <cell r="B27" t="str">
            <v>Bitumen Penetration 60-70</v>
          </cell>
          <cell r="C27" t="str">
            <v>ton</v>
          </cell>
          <cell r="D27">
            <v>584.02200000000005</v>
          </cell>
          <cell r="E27">
            <v>0</v>
          </cell>
          <cell r="I27">
            <v>584.02</v>
          </cell>
          <cell r="J27">
            <v>0</v>
          </cell>
          <cell r="K27">
            <v>0</v>
          </cell>
          <cell r="L27">
            <v>584.02</v>
          </cell>
        </row>
        <row r="28">
          <cell r="A28" t="str">
            <v>MA022</v>
          </cell>
          <cell r="B28" t="str">
            <v>Wood for concrete formwork</v>
          </cell>
          <cell r="C28" t="str">
            <v>m3</v>
          </cell>
          <cell r="D28">
            <v>225.6</v>
          </cell>
          <cell r="E28">
            <v>0</v>
          </cell>
          <cell r="I28">
            <v>225.6</v>
          </cell>
          <cell r="J28">
            <v>0</v>
          </cell>
          <cell r="K28">
            <v>0</v>
          </cell>
          <cell r="L28">
            <v>225.6</v>
          </cell>
        </row>
        <row r="29">
          <cell r="A29" t="str">
            <v>MA023</v>
          </cell>
          <cell r="B29" t="str">
            <v>Wood for concrete formwork thickness 0-75 mm</v>
          </cell>
          <cell r="C29" t="str">
            <v>m2</v>
          </cell>
          <cell r="D29">
            <v>0</v>
          </cell>
          <cell r="E29">
            <v>22.56</v>
          </cell>
          <cell r="I29">
            <v>0</v>
          </cell>
          <cell r="J29">
            <v>22.56</v>
          </cell>
          <cell r="K29">
            <v>0</v>
          </cell>
          <cell r="L29">
            <v>22.56</v>
          </cell>
        </row>
        <row r="30">
          <cell r="A30" t="str">
            <v>MA024</v>
          </cell>
          <cell r="B30" t="str">
            <v>Wood for concrete formwork thickness &gt;75 mm</v>
          </cell>
          <cell r="C30" t="str">
            <v>m3</v>
          </cell>
          <cell r="D30">
            <v>0</v>
          </cell>
          <cell r="E30">
            <v>0</v>
          </cell>
          <cell r="I30">
            <v>0</v>
          </cell>
          <cell r="J30">
            <v>0</v>
          </cell>
          <cell r="K30">
            <v>0</v>
          </cell>
          <cell r="L30">
            <v>0</v>
          </cell>
        </row>
        <row r="31">
          <cell r="A31" t="str">
            <v>MA025</v>
          </cell>
          <cell r="B31" t="str">
            <v>Wood for concrete formwork - Sheathing (DOCA)</v>
          </cell>
          <cell r="C31" t="str">
            <v>m2</v>
          </cell>
          <cell r="D31">
            <v>18.329999999999998</v>
          </cell>
          <cell r="E31">
            <v>0</v>
          </cell>
          <cell r="I31">
            <v>18.329999999999998</v>
          </cell>
          <cell r="J31">
            <v>0</v>
          </cell>
          <cell r="K31">
            <v>0</v>
          </cell>
          <cell r="L31">
            <v>18.329999999999998</v>
          </cell>
        </row>
        <row r="32">
          <cell r="A32" t="str">
            <v>MA026</v>
          </cell>
          <cell r="B32" t="str">
            <v>CEMENT</v>
          </cell>
          <cell r="C32" t="str">
            <v>kg</v>
          </cell>
          <cell r="D32">
            <v>0</v>
          </cell>
          <cell r="E32">
            <v>0.183</v>
          </cell>
          <cell r="I32">
            <v>0</v>
          </cell>
          <cell r="J32">
            <v>0.183</v>
          </cell>
          <cell r="K32">
            <v>0</v>
          </cell>
          <cell r="L32">
            <v>0.183</v>
          </cell>
        </row>
        <row r="33">
          <cell r="A33" t="str">
            <v>MA027</v>
          </cell>
          <cell r="B33" t="str">
            <v>Bitumen AC-10</v>
          </cell>
          <cell r="C33" t="str">
            <v>T</v>
          </cell>
          <cell r="D33">
            <v>733.2</v>
          </cell>
          <cell r="E33">
            <v>0</v>
          </cell>
          <cell r="I33">
            <v>733.2</v>
          </cell>
          <cell r="J33">
            <v>0</v>
          </cell>
          <cell r="K33">
            <v>0</v>
          </cell>
          <cell r="L33">
            <v>733.2</v>
          </cell>
        </row>
        <row r="34">
          <cell r="A34" t="str">
            <v>MA028</v>
          </cell>
          <cell r="B34" t="str">
            <v>Buselures (crepines) 70u/m2</v>
          </cell>
          <cell r="C34" t="str">
            <v>no</v>
          </cell>
          <cell r="D34">
            <v>70.162000000000006</v>
          </cell>
          <cell r="E34">
            <v>0</v>
          </cell>
          <cell r="I34">
            <v>70.16</v>
          </cell>
          <cell r="J34">
            <v>0</v>
          </cell>
          <cell r="K34">
            <v>0</v>
          </cell>
          <cell r="L34">
            <v>70.16</v>
          </cell>
        </row>
        <row r="35">
          <cell r="A35" t="str">
            <v>MA029</v>
          </cell>
          <cell r="B35" t="str">
            <v>Concrete pipes - 600 mm diam.</v>
          </cell>
          <cell r="C35" t="str">
            <v>m</v>
          </cell>
          <cell r="D35">
            <v>0</v>
          </cell>
          <cell r="E35">
            <v>71.91</v>
          </cell>
          <cell r="I35">
            <v>0</v>
          </cell>
          <cell r="J35">
            <v>71.91</v>
          </cell>
          <cell r="K35">
            <v>0</v>
          </cell>
          <cell r="L35">
            <v>71.91</v>
          </cell>
        </row>
        <row r="36">
          <cell r="A36" t="str">
            <v>MA030</v>
          </cell>
          <cell r="B36" t="str">
            <v>Concrete pipes - 900 mm diam.</v>
          </cell>
          <cell r="C36" t="str">
            <v>m</v>
          </cell>
          <cell r="D36">
            <v>0</v>
          </cell>
          <cell r="E36">
            <v>116.48</v>
          </cell>
          <cell r="I36">
            <v>0</v>
          </cell>
          <cell r="J36">
            <v>116.48</v>
          </cell>
          <cell r="K36">
            <v>0</v>
          </cell>
          <cell r="L36">
            <v>116.48</v>
          </cell>
        </row>
        <row r="37">
          <cell r="A37" t="str">
            <v>MA031</v>
          </cell>
          <cell r="B37" t="str">
            <v>Concrete pipes - 1200 mm diam.</v>
          </cell>
          <cell r="C37" t="str">
            <v>m</v>
          </cell>
          <cell r="D37">
            <v>0</v>
          </cell>
          <cell r="E37">
            <v>135.02199999999999</v>
          </cell>
          <cell r="I37">
            <v>0</v>
          </cell>
          <cell r="J37">
            <v>135.02199999999999</v>
          </cell>
          <cell r="K37">
            <v>0</v>
          </cell>
          <cell r="L37">
            <v>135.02199999999999</v>
          </cell>
        </row>
        <row r="38">
          <cell r="A38" t="str">
            <v>MA032</v>
          </cell>
          <cell r="B38" t="str">
            <v>Concrete pipes - 1800 mm diam.</v>
          </cell>
          <cell r="C38" t="str">
            <v>m</v>
          </cell>
          <cell r="D38">
            <v>0</v>
          </cell>
          <cell r="E38">
            <v>345.45</v>
          </cell>
          <cell r="I38">
            <v>0</v>
          </cell>
          <cell r="J38">
            <v>345.45</v>
          </cell>
          <cell r="K38">
            <v>0</v>
          </cell>
          <cell r="L38">
            <v>345.45</v>
          </cell>
        </row>
        <row r="39">
          <cell r="A39" t="str">
            <v>MA033</v>
          </cell>
          <cell r="B39" t="str">
            <v>Portland Cement II 32.5 - Bulk</v>
          </cell>
          <cell r="C39" t="str">
            <v>kg</v>
          </cell>
          <cell r="D39">
            <v>0.11700000000000001</v>
          </cell>
          <cell r="E39">
            <v>0</v>
          </cell>
          <cell r="I39">
            <v>0.12</v>
          </cell>
          <cell r="J39">
            <v>0</v>
          </cell>
          <cell r="K39">
            <v>0</v>
          </cell>
          <cell r="L39">
            <v>0.12</v>
          </cell>
        </row>
        <row r="40">
          <cell r="A40" t="str">
            <v>MA034</v>
          </cell>
          <cell r="B40" t="str">
            <v>Portland Cement II 42.5 - Bulk</v>
          </cell>
          <cell r="C40" t="str">
            <v>kg</v>
          </cell>
          <cell r="D40">
            <v>0.128</v>
          </cell>
          <cell r="E40">
            <v>0</v>
          </cell>
          <cell r="I40">
            <v>0.13</v>
          </cell>
          <cell r="J40">
            <v>0</v>
          </cell>
          <cell r="K40">
            <v>0</v>
          </cell>
          <cell r="L40">
            <v>0.13</v>
          </cell>
        </row>
        <row r="41">
          <cell r="A41" t="str">
            <v>MA035</v>
          </cell>
          <cell r="B41" t="str">
            <v>Concrete additive</v>
          </cell>
          <cell r="C41" t="str">
            <v>l</v>
          </cell>
          <cell r="D41">
            <v>0</v>
          </cell>
          <cell r="E41">
            <v>0</v>
          </cell>
          <cell r="I41">
            <v>0</v>
          </cell>
          <cell r="J41">
            <v>0</v>
          </cell>
          <cell r="K41">
            <v>0</v>
          </cell>
          <cell r="L41">
            <v>0</v>
          </cell>
        </row>
        <row r="42">
          <cell r="A42" t="str">
            <v>MA036</v>
          </cell>
          <cell r="B42" t="str">
            <v>Nails</v>
          </cell>
          <cell r="C42" t="str">
            <v>kg</v>
          </cell>
          <cell r="D42">
            <v>0</v>
          </cell>
          <cell r="E42">
            <v>0.63500000000000001</v>
          </cell>
          <cell r="I42">
            <v>0</v>
          </cell>
          <cell r="J42">
            <v>0.63500000000000001</v>
          </cell>
          <cell r="K42">
            <v>0</v>
          </cell>
          <cell r="L42">
            <v>0.63500000000000001</v>
          </cell>
        </row>
        <row r="43">
          <cell r="A43" t="str">
            <v>MA037</v>
          </cell>
          <cell r="B43" t="str">
            <v>Compteur Woltmann DN125, PN10</v>
          </cell>
          <cell r="C43" t="str">
            <v>no</v>
          </cell>
          <cell r="D43">
            <v>0</v>
          </cell>
          <cell r="E43">
            <v>1054.962</v>
          </cell>
          <cell r="I43">
            <v>0</v>
          </cell>
          <cell r="J43">
            <v>1054.962</v>
          </cell>
          <cell r="K43">
            <v>0</v>
          </cell>
          <cell r="L43">
            <v>1054.962</v>
          </cell>
        </row>
        <row r="44">
          <cell r="A44" t="str">
            <v>MA038</v>
          </cell>
          <cell r="B44" t="str">
            <v>Conduite en acier DN400, PN10</v>
          </cell>
          <cell r="C44" t="str">
            <v>m</v>
          </cell>
          <cell r="D44">
            <v>0</v>
          </cell>
          <cell r="E44">
            <v>85.403999999999996</v>
          </cell>
          <cell r="I44">
            <v>0</v>
          </cell>
          <cell r="J44">
            <v>85.403999999999996</v>
          </cell>
          <cell r="K44">
            <v>0</v>
          </cell>
          <cell r="L44">
            <v>85.403999999999996</v>
          </cell>
        </row>
        <row r="45">
          <cell r="A45" t="str">
            <v>MA039</v>
          </cell>
          <cell r="B45" t="str">
            <v>Conduite en fonte ductile DN125, PN10</v>
          </cell>
          <cell r="C45" t="str">
            <v>m</v>
          </cell>
          <cell r="D45">
            <v>0</v>
          </cell>
          <cell r="E45">
            <v>27.734999999999999</v>
          </cell>
          <cell r="I45">
            <v>0</v>
          </cell>
          <cell r="J45">
            <v>27.734999999999999</v>
          </cell>
          <cell r="K45">
            <v>0</v>
          </cell>
          <cell r="L45">
            <v>27.734999999999999</v>
          </cell>
        </row>
        <row r="46">
          <cell r="A46" t="str">
            <v>MA040</v>
          </cell>
          <cell r="B46" t="str">
            <v>Conduite en fonte ductile DN150, PN10</v>
          </cell>
          <cell r="C46" t="str">
            <v>m</v>
          </cell>
          <cell r="D46">
            <v>0</v>
          </cell>
          <cell r="E46">
            <v>29.018000000000001</v>
          </cell>
          <cell r="I46">
            <v>0</v>
          </cell>
          <cell r="J46">
            <v>29.018000000000001</v>
          </cell>
          <cell r="K46">
            <v>0</v>
          </cell>
          <cell r="L46">
            <v>29.018000000000001</v>
          </cell>
        </row>
        <row r="47">
          <cell r="A47" t="str">
            <v>MA041</v>
          </cell>
          <cell r="B47" t="str">
            <v>Conduite en fonte ductile DN200, PN10</v>
          </cell>
          <cell r="C47" t="str">
            <v>m</v>
          </cell>
          <cell r="D47">
            <v>0</v>
          </cell>
          <cell r="E47">
            <v>38.831000000000003</v>
          </cell>
          <cell r="I47">
            <v>0</v>
          </cell>
          <cell r="J47">
            <v>38.831000000000003</v>
          </cell>
          <cell r="K47">
            <v>0</v>
          </cell>
          <cell r="L47">
            <v>38.831000000000003</v>
          </cell>
        </row>
        <row r="48">
          <cell r="A48" t="str">
            <v>MA042</v>
          </cell>
          <cell r="B48" t="str">
            <v>Cones a deux brides, DN100/65</v>
          </cell>
          <cell r="C48" t="str">
            <v>no</v>
          </cell>
          <cell r="D48">
            <v>0</v>
          </cell>
          <cell r="E48">
            <v>36.195</v>
          </cell>
          <cell r="I48">
            <v>0</v>
          </cell>
          <cell r="J48">
            <v>36.195</v>
          </cell>
          <cell r="K48">
            <v>0</v>
          </cell>
          <cell r="L48">
            <v>36.195</v>
          </cell>
        </row>
        <row r="49">
          <cell r="A49" t="str">
            <v>MA043</v>
          </cell>
          <cell r="B49" t="str">
            <v>Cones a deux brides, DN100/80</v>
          </cell>
          <cell r="C49" t="str">
            <v>no</v>
          </cell>
          <cell r="D49">
            <v>0</v>
          </cell>
          <cell r="E49">
            <v>36.195</v>
          </cell>
          <cell r="I49">
            <v>0</v>
          </cell>
          <cell r="J49">
            <v>36.195</v>
          </cell>
          <cell r="K49">
            <v>0</v>
          </cell>
          <cell r="L49">
            <v>36.195</v>
          </cell>
        </row>
        <row r="50">
          <cell r="A50" t="str">
            <v>MA044</v>
          </cell>
          <cell r="B50" t="str">
            <v>Cones a deux brides, DN125/100</v>
          </cell>
          <cell r="C50" t="str">
            <v>no</v>
          </cell>
          <cell r="D50">
            <v>0</v>
          </cell>
          <cell r="E50">
            <v>55.045999999999999</v>
          </cell>
          <cell r="I50">
            <v>0</v>
          </cell>
          <cell r="J50">
            <v>55.045999999999999</v>
          </cell>
          <cell r="K50">
            <v>0</v>
          </cell>
          <cell r="L50">
            <v>55.045999999999999</v>
          </cell>
        </row>
        <row r="51">
          <cell r="A51" t="str">
            <v>MA045</v>
          </cell>
          <cell r="B51" t="str">
            <v>Cones a deux brides, DN125/65</v>
          </cell>
          <cell r="C51" t="str">
            <v>no</v>
          </cell>
          <cell r="D51">
            <v>0</v>
          </cell>
          <cell r="E51">
            <v>55.045999999999999</v>
          </cell>
          <cell r="I51">
            <v>0</v>
          </cell>
          <cell r="J51">
            <v>55.045999999999999</v>
          </cell>
          <cell r="K51">
            <v>0</v>
          </cell>
          <cell r="L51">
            <v>55.045999999999999</v>
          </cell>
        </row>
        <row r="52">
          <cell r="A52" t="str">
            <v>MA046</v>
          </cell>
          <cell r="B52" t="str">
            <v>Cones a deux brides, DN80/65</v>
          </cell>
          <cell r="C52" t="str">
            <v>no</v>
          </cell>
          <cell r="D52">
            <v>0</v>
          </cell>
          <cell r="E52">
            <v>27.550999999999998</v>
          </cell>
          <cell r="I52">
            <v>0</v>
          </cell>
          <cell r="J52">
            <v>27.550999999999998</v>
          </cell>
          <cell r="K52">
            <v>0</v>
          </cell>
          <cell r="L52">
            <v>27.550999999999998</v>
          </cell>
        </row>
        <row r="53">
          <cell r="A53" t="str">
            <v>MA047</v>
          </cell>
          <cell r="B53" t="str">
            <v>Cones a deux emb. DN100/65</v>
          </cell>
          <cell r="C53" t="str">
            <v>no</v>
          </cell>
          <cell r="D53">
            <v>0</v>
          </cell>
          <cell r="E53">
            <v>59.77</v>
          </cell>
          <cell r="I53">
            <v>0</v>
          </cell>
          <cell r="J53">
            <v>59.77</v>
          </cell>
          <cell r="K53">
            <v>0</v>
          </cell>
          <cell r="L53">
            <v>59.77</v>
          </cell>
        </row>
        <row r="54">
          <cell r="A54" t="str">
            <v>MA048</v>
          </cell>
          <cell r="B54" t="str">
            <v>Cones a deux emb. DN100/80</v>
          </cell>
          <cell r="C54" t="str">
            <v>no</v>
          </cell>
          <cell r="D54">
            <v>0</v>
          </cell>
          <cell r="E54">
            <v>61.052999999999997</v>
          </cell>
          <cell r="I54">
            <v>0</v>
          </cell>
          <cell r="J54">
            <v>61.052999999999997</v>
          </cell>
          <cell r="K54">
            <v>0</v>
          </cell>
          <cell r="L54">
            <v>61.052999999999997</v>
          </cell>
        </row>
        <row r="55">
          <cell r="A55" t="str">
            <v>MA049</v>
          </cell>
          <cell r="B55" t="str">
            <v>Blasting lace</v>
          </cell>
          <cell r="C55" t="str">
            <v>m</v>
          </cell>
          <cell r="D55">
            <v>0</v>
          </cell>
          <cell r="E55">
            <v>0.35299999999999998</v>
          </cell>
          <cell r="I55">
            <v>0</v>
          </cell>
          <cell r="J55">
            <v>0.35299999999999998</v>
          </cell>
          <cell r="K55">
            <v>0</v>
          </cell>
          <cell r="L55">
            <v>0.35299999999999998</v>
          </cell>
        </row>
        <row r="56">
          <cell r="A56" t="str">
            <v>MA050</v>
          </cell>
          <cell r="B56" t="str">
            <v>Coudes 1/16" bride DN125, PN10</v>
          </cell>
          <cell r="C56" t="str">
            <v>no</v>
          </cell>
          <cell r="D56">
            <v>0</v>
          </cell>
          <cell r="E56">
            <v>43.582999999999998</v>
          </cell>
          <cell r="I56">
            <v>0</v>
          </cell>
          <cell r="J56">
            <v>43.582999999999998</v>
          </cell>
          <cell r="K56">
            <v>0</v>
          </cell>
          <cell r="L56">
            <v>43.582999999999998</v>
          </cell>
        </row>
        <row r="57">
          <cell r="A57" t="str">
            <v>MA051</v>
          </cell>
          <cell r="B57" t="str">
            <v>Coudes 1/16" bride DN65, PN10</v>
          </cell>
          <cell r="C57" t="str">
            <v>no</v>
          </cell>
          <cell r="D57">
            <v>0</v>
          </cell>
          <cell r="E57">
            <v>28.059000000000001</v>
          </cell>
          <cell r="I57">
            <v>0</v>
          </cell>
          <cell r="J57">
            <v>28.059000000000001</v>
          </cell>
          <cell r="K57">
            <v>0</v>
          </cell>
          <cell r="L57">
            <v>28.059000000000001</v>
          </cell>
        </row>
        <row r="58">
          <cell r="A58" t="str">
            <v>MA052</v>
          </cell>
          <cell r="B58" t="str">
            <v>Coudes 1/16" deux emb. DN100, PN10</v>
          </cell>
          <cell r="C58" t="str">
            <v>no</v>
          </cell>
          <cell r="D58">
            <v>0</v>
          </cell>
          <cell r="E58">
            <v>34.503</v>
          </cell>
          <cell r="I58">
            <v>0</v>
          </cell>
          <cell r="J58">
            <v>34.503</v>
          </cell>
          <cell r="K58">
            <v>0</v>
          </cell>
          <cell r="L58">
            <v>34.503</v>
          </cell>
        </row>
        <row r="59">
          <cell r="A59" t="str">
            <v>MA053</v>
          </cell>
          <cell r="B59" t="str">
            <v>Coudes 1/16" deux emb. DN125, PN10</v>
          </cell>
          <cell r="C59" t="str">
            <v>no</v>
          </cell>
          <cell r="D59">
            <v>0</v>
          </cell>
          <cell r="E59">
            <v>56.582999999999998</v>
          </cell>
          <cell r="I59">
            <v>0</v>
          </cell>
          <cell r="J59">
            <v>56.582999999999998</v>
          </cell>
          <cell r="K59">
            <v>0</v>
          </cell>
          <cell r="L59">
            <v>56.582999999999998</v>
          </cell>
        </row>
        <row r="60">
          <cell r="A60" t="str">
            <v>MA054</v>
          </cell>
          <cell r="B60" t="str">
            <v>Coudes 1/16" deux emb. DN150, PN10</v>
          </cell>
          <cell r="C60" t="str">
            <v>no</v>
          </cell>
          <cell r="D60">
            <v>0</v>
          </cell>
          <cell r="E60">
            <v>65.846999999999994</v>
          </cell>
          <cell r="I60">
            <v>0</v>
          </cell>
          <cell r="J60">
            <v>65.846999999999994</v>
          </cell>
          <cell r="K60">
            <v>0</v>
          </cell>
          <cell r="L60">
            <v>65.846999999999994</v>
          </cell>
        </row>
        <row r="61">
          <cell r="A61" t="str">
            <v>MA055</v>
          </cell>
          <cell r="B61" t="str">
            <v>Coudes 1/16" deux emb. DN65, PN10</v>
          </cell>
          <cell r="C61" t="str">
            <v>no</v>
          </cell>
          <cell r="D61">
            <v>0</v>
          </cell>
          <cell r="E61">
            <v>28.13</v>
          </cell>
          <cell r="I61">
            <v>0</v>
          </cell>
          <cell r="J61">
            <v>28.13</v>
          </cell>
          <cell r="K61">
            <v>0</v>
          </cell>
          <cell r="L61">
            <v>28.13</v>
          </cell>
        </row>
        <row r="62">
          <cell r="A62" t="str">
            <v>MA056</v>
          </cell>
          <cell r="B62" t="str">
            <v>Coudes 1/16" deux emb. DN80, PN10</v>
          </cell>
          <cell r="C62" t="str">
            <v>no</v>
          </cell>
          <cell r="D62">
            <v>0</v>
          </cell>
          <cell r="E62">
            <v>29.145</v>
          </cell>
          <cell r="I62">
            <v>0</v>
          </cell>
          <cell r="J62">
            <v>29.145</v>
          </cell>
          <cell r="K62">
            <v>0</v>
          </cell>
          <cell r="L62">
            <v>29.145</v>
          </cell>
        </row>
        <row r="63">
          <cell r="A63" t="str">
            <v>MA057</v>
          </cell>
          <cell r="B63" t="str">
            <v>Coudes 1/32" bride DN125, PN10</v>
          </cell>
          <cell r="C63" t="str">
            <v>no</v>
          </cell>
          <cell r="D63">
            <v>0</v>
          </cell>
          <cell r="E63">
            <v>43.582999999999998</v>
          </cell>
          <cell r="I63">
            <v>0</v>
          </cell>
          <cell r="J63">
            <v>43.582999999999998</v>
          </cell>
          <cell r="K63">
            <v>0</v>
          </cell>
          <cell r="L63">
            <v>43.582999999999998</v>
          </cell>
        </row>
        <row r="64">
          <cell r="A64" t="str">
            <v>MA058</v>
          </cell>
          <cell r="B64" t="str">
            <v>Coudes 1/32" bride DN65, PN10</v>
          </cell>
          <cell r="C64" t="str">
            <v>no</v>
          </cell>
          <cell r="D64">
            <v>0</v>
          </cell>
          <cell r="E64">
            <v>28.059000000000001</v>
          </cell>
          <cell r="I64">
            <v>0</v>
          </cell>
          <cell r="J64">
            <v>28.059000000000001</v>
          </cell>
          <cell r="L64">
            <v>28.059000000000001</v>
          </cell>
        </row>
        <row r="65">
          <cell r="A65" t="str">
            <v>MA059</v>
          </cell>
          <cell r="B65" t="str">
            <v>Coudes 1/32" deux emb. DN100, PN10</v>
          </cell>
          <cell r="C65" t="str">
            <v>no</v>
          </cell>
          <cell r="D65">
            <v>0</v>
          </cell>
          <cell r="E65">
            <v>47.192999999999998</v>
          </cell>
          <cell r="I65">
            <v>0</v>
          </cell>
          <cell r="J65">
            <v>47.192999999999998</v>
          </cell>
          <cell r="L65">
            <v>47.192999999999998</v>
          </cell>
        </row>
        <row r="66">
          <cell r="A66" t="str">
            <v>MA060</v>
          </cell>
          <cell r="B66" t="str">
            <v>Coudes 1/32" deux emb. DN125, PN10</v>
          </cell>
          <cell r="C66" t="str">
            <v>no</v>
          </cell>
          <cell r="D66">
            <v>0</v>
          </cell>
          <cell r="E66">
            <v>56.582999999999998</v>
          </cell>
          <cell r="I66">
            <v>0</v>
          </cell>
          <cell r="J66">
            <v>56.582999999999998</v>
          </cell>
          <cell r="K66">
            <v>0</v>
          </cell>
          <cell r="L66">
            <v>56.582999999999998</v>
          </cell>
        </row>
        <row r="67">
          <cell r="A67" t="str">
            <v>MA061</v>
          </cell>
          <cell r="B67" t="str">
            <v>Coudes 1/32" deux emb. DN150, PN10</v>
          </cell>
          <cell r="C67" t="str">
            <v>no</v>
          </cell>
          <cell r="D67">
            <v>0</v>
          </cell>
          <cell r="E67">
            <v>65.846999999999994</v>
          </cell>
          <cell r="I67">
            <v>0</v>
          </cell>
          <cell r="J67">
            <v>65.846999999999994</v>
          </cell>
          <cell r="K67">
            <v>0</v>
          </cell>
          <cell r="L67">
            <v>65.846999999999994</v>
          </cell>
        </row>
        <row r="68">
          <cell r="A68" t="str">
            <v>MA062</v>
          </cell>
          <cell r="B68" t="str">
            <v>Coudes 1/32" deux emb. DN65, PN10</v>
          </cell>
          <cell r="C68" t="str">
            <v>no</v>
          </cell>
          <cell r="D68">
            <v>0</v>
          </cell>
          <cell r="E68">
            <v>47.192999999999998</v>
          </cell>
          <cell r="I68">
            <v>0</v>
          </cell>
          <cell r="J68">
            <v>47.192999999999998</v>
          </cell>
          <cell r="K68">
            <v>0</v>
          </cell>
          <cell r="L68">
            <v>47.192999999999998</v>
          </cell>
        </row>
        <row r="69">
          <cell r="A69" t="str">
            <v>MA063</v>
          </cell>
          <cell r="B69" t="str">
            <v>Coudes 1/32" deux emb. DN80, PN10</v>
          </cell>
          <cell r="C69" t="str">
            <v>no</v>
          </cell>
          <cell r="D69">
            <v>0</v>
          </cell>
          <cell r="E69">
            <v>47.192999999999998</v>
          </cell>
          <cell r="I69">
            <v>0</v>
          </cell>
          <cell r="J69">
            <v>47.192999999999998</v>
          </cell>
          <cell r="K69">
            <v>0</v>
          </cell>
          <cell r="L69">
            <v>47.192999999999998</v>
          </cell>
        </row>
        <row r="70">
          <cell r="A70" t="str">
            <v>MA064</v>
          </cell>
          <cell r="B70" t="str">
            <v>Coudes 1/4" bride, DN125 inox</v>
          </cell>
          <cell r="C70" t="str">
            <v>no</v>
          </cell>
          <cell r="D70">
            <v>0</v>
          </cell>
          <cell r="E70">
            <v>316.48899999999998</v>
          </cell>
          <cell r="I70">
            <v>0</v>
          </cell>
          <cell r="J70">
            <v>316.48899999999998</v>
          </cell>
          <cell r="K70">
            <v>0</v>
          </cell>
          <cell r="L70">
            <v>316.48899999999998</v>
          </cell>
        </row>
        <row r="71">
          <cell r="A71" t="str">
            <v>MA065</v>
          </cell>
          <cell r="B71" t="str">
            <v>Coudes 1/4" bride, DN150</v>
          </cell>
          <cell r="C71" t="str">
            <v>no</v>
          </cell>
          <cell r="D71">
            <v>0</v>
          </cell>
          <cell r="E71">
            <v>76.760000000000005</v>
          </cell>
          <cell r="I71">
            <v>0</v>
          </cell>
          <cell r="J71">
            <v>76.760000000000005</v>
          </cell>
          <cell r="K71">
            <v>0</v>
          </cell>
          <cell r="L71">
            <v>76.760000000000005</v>
          </cell>
        </row>
        <row r="72">
          <cell r="A72" t="str">
            <v>MA066</v>
          </cell>
          <cell r="B72" t="str">
            <v>Coudes 1/4" bride, DN150 inox</v>
          </cell>
          <cell r="C72" t="str">
            <v>no</v>
          </cell>
          <cell r="I72">
            <v>0</v>
          </cell>
        </row>
        <row r="73">
          <cell r="A73" t="str">
            <v>MA067</v>
          </cell>
          <cell r="B73" t="str">
            <v>Coudes 1/4" bride, DN65</v>
          </cell>
          <cell r="C73" t="str">
            <v>no</v>
          </cell>
          <cell r="D73">
            <v>0</v>
          </cell>
          <cell r="E73">
            <v>32.247</v>
          </cell>
          <cell r="I73">
            <v>0</v>
          </cell>
          <cell r="J73">
            <v>32.247</v>
          </cell>
          <cell r="K73">
            <v>0</v>
          </cell>
          <cell r="L73">
            <v>32.247</v>
          </cell>
        </row>
        <row r="74">
          <cell r="A74" t="str">
            <v>MA068</v>
          </cell>
          <cell r="B74" t="str">
            <v>Coudes 1/4", DN25</v>
          </cell>
          <cell r="C74" t="str">
            <v>no</v>
          </cell>
          <cell r="D74">
            <v>0</v>
          </cell>
          <cell r="E74">
            <v>14.071999999999999</v>
          </cell>
          <cell r="I74">
            <v>0</v>
          </cell>
          <cell r="J74">
            <v>14.071999999999999</v>
          </cell>
          <cell r="K74">
            <v>0</v>
          </cell>
          <cell r="L74">
            <v>14.071999999999999</v>
          </cell>
        </row>
        <row r="75">
          <cell r="A75" t="str">
            <v>MA069</v>
          </cell>
          <cell r="B75" t="str">
            <v>Coudes 1/8" bride DN100, PN10</v>
          </cell>
          <cell r="C75" t="str">
            <v>no</v>
          </cell>
          <cell r="D75">
            <v>0</v>
          </cell>
          <cell r="E75">
            <v>42.822000000000003</v>
          </cell>
          <cell r="I75">
            <v>0</v>
          </cell>
          <cell r="J75">
            <v>42.822000000000003</v>
          </cell>
          <cell r="K75">
            <v>0</v>
          </cell>
          <cell r="L75">
            <v>42.822000000000003</v>
          </cell>
        </row>
        <row r="76">
          <cell r="A76" t="str">
            <v>MA070</v>
          </cell>
          <cell r="B76" t="str">
            <v>Coudes 1/8" bride DN150, PN10</v>
          </cell>
          <cell r="C76" t="str">
            <v>no</v>
          </cell>
          <cell r="D76">
            <v>0</v>
          </cell>
          <cell r="E76">
            <v>76.760000000000005</v>
          </cell>
          <cell r="I76">
            <v>0</v>
          </cell>
          <cell r="J76">
            <v>76.760000000000005</v>
          </cell>
          <cell r="K76">
            <v>0</v>
          </cell>
          <cell r="L76">
            <v>76.760000000000005</v>
          </cell>
        </row>
        <row r="77">
          <cell r="A77" t="str">
            <v>MA071</v>
          </cell>
          <cell r="B77" t="str">
            <v>Coudes 1/8" bride DN80, PN10</v>
          </cell>
          <cell r="C77" t="str">
            <v>no</v>
          </cell>
          <cell r="D77">
            <v>36.195</v>
          </cell>
          <cell r="E77">
            <v>0</v>
          </cell>
          <cell r="I77">
            <v>36.200000000000003</v>
          </cell>
          <cell r="J77">
            <v>0</v>
          </cell>
          <cell r="K77">
            <v>0</v>
          </cell>
          <cell r="L77">
            <v>36.200000000000003</v>
          </cell>
        </row>
        <row r="78">
          <cell r="A78" t="str">
            <v>MA072</v>
          </cell>
          <cell r="B78" t="str">
            <v>Coudes 1/8" deux emb. DN100, PN10</v>
          </cell>
          <cell r="C78" t="str">
            <v>no</v>
          </cell>
          <cell r="D78">
            <v>47.192999999999998</v>
          </cell>
          <cell r="E78">
            <v>0</v>
          </cell>
          <cell r="I78">
            <v>47.19</v>
          </cell>
          <cell r="J78">
            <v>0</v>
          </cell>
          <cell r="K78">
            <v>0</v>
          </cell>
          <cell r="L78">
            <v>47.19</v>
          </cell>
        </row>
        <row r="79">
          <cell r="A79" t="str">
            <v>MA073</v>
          </cell>
          <cell r="B79" t="str">
            <v>Coudes 1/8" deux emb. DN125, PN10</v>
          </cell>
          <cell r="C79" t="str">
            <v>no</v>
          </cell>
          <cell r="D79">
            <v>0</v>
          </cell>
          <cell r="E79">
            <v>56.582999999999998</v>
          </cell>
          <cell r="I79">
            <v>0</v>
          </cell>
          <cell r="J79">
            <v>56.582999999999998</v>
          </cell>
          <cell r="K79">
            <v>0</v>
          </cell>
          <cell r="L79">
            <v>56.582999999999998</v>
          </cell>
        </row>
        <row r="80">
          <cell r="A80" t="str">
            <v>MA074</v>
          </cell>
          <cell r="B80" t="str">
            <v>Coudes 1/8" deux emb. DN150, PN10</v>
          </cell>
          <cell r="C80" t="str">
            <v>no</v>
          </cell>
          <cell r="D80">
            <v>0</v>
          </cell>
          <cell r="E80">
            <v>76.760000000000005</v>
          </cell>
          <cell r="I80">
            <v>0</v>
          </cell>
          <cell r="J80">
            <v>76.760000000000005</v>
          </cell>
          <cell r="K80">
            <v>0</v>
          </cell>
          <cell r="L80">
            <v>76.760000000000005</v>
          </cell>
        </row>
        <row r="81">
          <cell r="A81" t="str">
            <v>MA075</v>
          </cell>
          <cell r="B81" t="str">
            <v>Coudes 1/8" deux emb. DN65, PN10</v>
          </cell>
          <cell r="C81" t="str">
            <v>no</v>
          </cell>
          <cell r="D81">
            <v>0</v>
          </cell>
          <cell r="E81">
            <v>27.312000000000001</v>
          </cell>
          <cell r="I81">
            <v>0</v>
          </cell>
          <cell r="J81">
            <v>27.312000000000001</v>
          </cell>
          <cell r="K81">
            <v>0</v>
          </cell>
          <cell r="L81">
            <v>27.312000000000001</v>
          </cell>
        </row>
        <row r="82">
          <cell r="A82" t="str">
            <v>MA076</v>
          </cell>
          <cell r="B82" t="str">
            <v>Coudes 1/8" deux emb. DN80, PN10</v>
          </cell>
          <cell r="C82" t="str">
            <v>no</v>
          </cell>
          <cell r="D82">
            <v>0</v>
          </cell>
          <cell r="E82">
            <v>31.527999999999999</v>
          </cell>
          <cell r="I82">
            <v>0</v>
          </cell>
          <cell r="J82">
            <v>31.527999999999999</v>
          </cell>
          <cell r="K82">
            <v>0</v>
          </cell>
          <cell r="L82">
            <v>31.527999999999999</v>
          </cell>
        </row>
        <row r="83">
          <cell r="A83" t="str">
            <v>MA077</v>
          </cell>
          <cell r="B83" t="str">
            <v>Coulis au ciment</v>
          </cell>
          <cell r="C83" t="str">
            <v>m3</v>
          </cell>
          <cell r="D83">
            <v>0</v>
          </cell>
          <cell r="E83">
            <v>0</v>
          </cell>
          <cell r="I83">
            <v>0</v>
          </cell>
          <cell r="J83">
            <v>0</v>
          </cell>
          <cell r="K83">
            <v>0</v>
          </cell>
          <cell r="L83">
            <v>0</v>
          </cell>
        </row>
        <row r="84">
          <cell r="A84" t="str">
            <v>MA078</v>
          </cell>
          <cell r="B84" t="str">
            <v xml:space="preserve">Couvercle en tôle galv. </v>
          </cell>
          <cell r="C84" t="str">
            <v>no</v>
          </cell>
          <cell r="D84">
            <v>0</v>
          </cell>
          <cell r="E84">
            <v>323.52499999999998</v>
          </cell>
          <cell r="I84">
            <v>0</v>
          </cell>
          <cell r="J84">
            <v>323.52499999999998</v>
          </cell>
          <cell r="K84">
            <v>0</v>
          </cell>
          <cell r="L84">
            <v>323.52499999999998</v>
          </cell>
        </row>
        <row r="85">
          <cell r="A85" t="str">
            <v>MA079</v>
          </cell>
          <cell r="B85" t="str">
            <v>Couvercle en tôle inox</v>
          </cell>
          <cell r="C85" t="str">
            <v>no</v>
          </cell>
          <cell r="D85">
            <v>0</v>
          </cell>
          <cell r="E85">
            <v>693.452</v>
          </cell>
          <cell r="I85">
            <v>0</v>
          </cell>
          <cell r="J85">
            <v>693.452</v>
          </cell>
          <cell r="K85">
            <v>0</v>
          </cell>
          <cell r="L85">
            <v>693.452</v>
          </cell>
        </row>
        <row r="86">
          <cell r="A86" t="str">
            <v>MA080</v>
          </cell>
          <cell r="B86" t="str">
            <v>Crépine DN100</v>
          </cell>
          <cell r="C86" t="str">
            <v>no</v>
          </cell>
          <cell r="D86">
            <v>0</v>
          </cell>
          <cell r="E86">
            <v>87.772999999999996</v>
          </cell>
          <cell r="I86">
            <v>0</v>
          </cell>
          <cell r="J86">
            <v>87.772999999999996</v>
          </cell>
          <cell r="K86">
            <v>0</v>
          </cell>
          <cell r="L86">
            <v>87.772999999999996</v>
          </cell>
        </row>
        <row r="87">
          <cell r="A87" t="str">
            <v>MA081</v>
          </cell>
          <cell r="B87" t="str">
            <v>Crépine DN125</v>
          </cell>
          <cell r="C87" t="str">
            <v>no</v>
          </cell>
          <cell r="D87">
            <v>0</v>
          </cell>
          <cell r="E87">
            <v>87.772999999999996</v>
          </cell>
          <cell r="I87">
            <v>0</v>
          </cell>
          <cell r="J87">
            <v>87.772999999999996</v>
          </cell>
          <cell r="K87">
            <v>0</v>
          </cell>
          <cell r="L87">
            <v>87.772999999999996</v>
          </cell>
        </row>
        <row r="88">
          <cell r="A88" t="str">
            <v>MA082</v>
          </cell>
          <cell r="B88" t="str">
            <v>Crépine DN125 acier inox</v>
          </cell>
          <cell r="C88" t="str">
            <v>no</v>
          </cell>
          <cell r="D88">
            <v>0</v>
          </cell>
          <cell r="E88">
            <v>117.55200000000001</v>
          </cell>
          <cell r="I88">
            <v>0</v>
          </cell>
          <cell r="J88">
            <v>117.55200000000001</v>
          </cell>
          <cell r="K88">
            <v>0</v>
          </cell>
          <cell r="L88">
            <v>117.55200000000001</v>
          </cell>
        </row>
        <row r="89">
          <cell r="A89" t="str">
            <v>MA083</v>
          </cell>
          <cell r="B89" t="str">
            <v>Crépine DN150</v>
          </cell>
          <cell r="C89" t="str">
            <v>no</v>
          </cell>
          <cell r="D89">
            <v>0</v>
          </cell>
          <cell r="E89">
            <v>117.55200000000001</v>
          </cell>
          <cell r="I89">
            <v>0</v>
          </cell>
          <cell r="J89">
            <v>117.55200000000001</v>
          </cell>
          <cell r="K89">
            <v>0</v>
          </cell>
          <cell r="L89">
            <v>117.55200000000001</v>
          </cell>
        </row>
        <row r="90">
          <cell r="A90" t="str">
            <v>MA084</v>
          </cell>
          <cell r="B90" t="str">
            <v>Crépine DN170</v>
          </cell>
          <cell r="C90" t="str">
            <v>no</v>
          </cell>
          <cell r="D90">
            <v>0</v>
          </cell>
          <cell r="E90">
            <v>117.55200000000001</v>
          </cell>
          <cell r="I90">
            <v>0</v>
          </cell>
          <cell r="J90">
            <v>117.55200000000001</v>
          </cell>
          <cell r="K90">
            <v>0</v>
          </cell>
          <cell r="L90">
            <v>117.55200000000001</v>
          </cell>
        </row>
        <row r="91">
          <cell r="A91" t="str">
            <v>MA085</v>
          </cell>
          <cell r="B91" t="str">
            <v>Crépine DN80</v>
          </cell>
          <cell r="C91" t="str">
            <v>no</v>
          </cell>
          <cell r="D91">
            <v>70.162000000000006</v>
          </cell>
          <cell r="E91">
            <v>0</v>
          </cell>
          <cell r="I91">
            <v>70.16</v>
          </cell>
          <cell r="J91">
            <v>0</v>
          </cell>
          <cell r="K91">
            <v>0</v>
          </cell>
          <cell r="L91">
            <v>70.16</v>
          </cell>
        </row>
        <row r="92">
          <cell r="A92" t="str">
            <v>MA086</v>
          </cell>
          <cell r="B92" t="str">
            <v>Blasting Detonator</v>
          </cell>
          <cell r="C92" t="str">
            <v>u</v>
          </cell>
          <cell r="D92">
            <v>2.1150000000000002</v>
          </cell>
          <cell r="E92">
            <v>0</v>
          </cell>
          <cell r="I92">
            <v>2.12</v>
          </cell>
          <cell r="J92">
            <v>0</v>
          </cell>
          <cell r="K92">
            <v>0</v>
          </cell>
          <cell r="L92">
            <v>2.12</v>
          </cell>
        </row>
        <row r="93">
          <cell r="A93" t="str">
            <v>MA087</v>
          </cell>
          <cell r="B93" t="str">
            <v>Drain 150 mm</v>
          </cell>
          <cell r="C93" t="str">
            <v>m</v>
          </cell>
          <cell r="D93">
            <v>0</v>
          </cell>
          <cell r="E93">
            <v>0</v>
          </cell>
          <cell r="I93">
            <v>0</v>
          </cell>
          <cell r="J93">
            <v>0</v>
          </cell>
          <cell r="K93">
            <v>0</v>
          </cell>
          <cell r="L93">
            <v>0</v>
          </cell>
        </row>
        <row r="94">
          <cell r="A94" t="str">
            <v>MA088</v>
          </cell>
          <cell r="B94" t="str">
            <v>Drain 250 mm</v>
          </cell>
          <cell r="C94" t="str">
            <v>m</v>
          </cell>
          <cell r="D94">
            <v>0</v>
          </cell>
          <cell r="E94">
            <v>0</v>
          </cell>
          <cell r="I94">
            <v>0</v>
          </cell>
          <cell r="J94">
            <v>0</v>
          </cell>
          <cell r="K94">
            <v>0</v>
          </cell>
          <cell r="L94">
            <v>0</v>
          </cell>
        </row>
        <row r="95">
          <cell r="A95" t="str">
            <v>MA089</v>
          </cell>
          <cell r="B95" t="str">
            <v>Water</v>
          </cell>
          <cell r="C95" t="str">
            <v>m3</v>
          </cell>
          <cell r="D95">
            <v>0.70499999999999996</v>
          </cell>
          <cell r="E95">
            <v>0</v>
          </cell>
          <cell r="I95">
            <v>0.71</v>
          </cell>
          <cell r="J95">
            <v>0</v>
          </cell>
          <cell r="K95">
            <v>0</v>
          </cell>
          <cell r="L95">
            <v>0.71</v>
          </cell>
        </row>
        <row r="96">
          <cell r="A96" t="str">
            <v>MA090</v>
          </cell>
          <cell r="B96" t="str">
            <v>Echelle en acier</v>
          </cell>
          <cell r="C96" t="str">
            <v>ml</v>
          </cell>
          <cell r="D96">
            <v>0</v>
          </cell>
          <cell r="E96">
            <v>91.903999999999996</v>
          </cell>
          <cell r="I96">
            <v>0</v>
          </cell>
          <cell r="J96">
            <v>91.903999999999996</v>
          </cell>
          <cell r="K96">
            <v>0</v>
          </cell>
          <cell r="L96">
            <v>91.903999999999996</v>
          </cell>
        </row>
        <row r="97">
          <cell r="A97" t="str">
            <v>MA091</v>
          </cell>
          <cell r="B97" t="str">
            <v>Echelle en acier</v>
          </cell>
          <cell r="C97" t="str">
            <v>no</v>
          </cell>
          <cell r="D97">
            <v>0</v>
          </cell>
          <cell r="E97">
            <v>183.56800000000001</v>
          </cell>
          <cell r="I97">
            <v>0</v>
          </cell>
          <cell r="J97">
            <v>183.56800000000001</v>
          </cell>
          <cell r="K97">
            <v>0</v>
          </cell>
          <cell r="L97">
            <v>183.56800000000001</v>
          </cell>
        </row>
        <row r="98">
          <cell r="A98" t="str">
            <v>MA092</v>
          </cell>
          <cell r="B98" t="str">
            <v>Echelle en acier 0,9m</v>
          </cell>
          <cell r="C98" t="str">
            <v>no</v>
          </cell>
          <cell r="D98">
            <v>0</v>
          </cell>
          <cell r="E98">
            <v>82.64</v>
          </cell>
          <cell r="I98">
            <v>0</v>
          </cell>
          <cell r="J98">
            <v>82.64</v>
          </cell>
          <cell r="K98">
            <v>0</v>
          </cell>
          <cell r="L98">
            <v>82.64</v>
          </cell>
        </row>
        <row r="99">
          <cell r="A99" t="str">
            <v>MA093</v>
          </cell>
          <cell r="B99" t="str">
            <v>Echelle en acier 1,5m</v>
          </cell>
          <cell r="C99" t="str">
            <v>no</v>
          </cell>
          <cell r="D99">
            <v>0</v>
          </cell>
          <cell r="E99">
            <v>137.84200000000001</v>
          </cell>
          <cell r="I99">
            <v>0</v>
          </cell>
          <cell r="J99">
            <v>137.84200000000001</v>
          </cell>
          <cell r="K99">
            <v>0</v>
          </cell>
          <cell r="L99">
            <v>137.84200000000001</v>
          </cell>
        </row>
        <row r="100">
          <cell r="A100" t="str">
            <v>MA094</v>
          </cell>
          <cell r="B100" t="str">
            <v>Echelle en acier 1,8m</v>
          </cell>
          <cell r="C100" t="str">
            <v>no</v>
          </cell>
          <cell r="D100">
            <v>0</v>
          </cell>
          <cell r="E100">
            <v>165.28</v>
          </cell>
          <cell r="I100">
            <v>0</v>
          </cell>
          <cell r="J100">
            <v>165.28</v>
          </cell>
          <cell r="K100">
            <v>0</v>
          </cell>
          <cell r="L100">
            <v>165.28</v>
          </cell>
        </row>
        <row r="101">
          <cell r="A101" t="str">
            <v>MA095</v>
          </cell>
          <cell r="B101" t="str">
            <v>Echelle en acier 2,0m</v>
          </cell>
          <cell r="C101" t="str">
            <v>no</v>
          </cell>
          <cell r="D101">
            <v>0</v>
          </cell>
          <cell r="E101">
            <v>183.56800000000001</v>
          </cell>
          <cell r="I101">
            <v>0</v>
          </cell>
          <cell r="J101">
            <v>183.56800000000001</v>
          </cell>
          <cell r="K101">
            <v>0</v>
          </cell>
          <cell r="L101">
            <v>183.56800000000001</v>
          </cell>
        </row>
        <row r="102">
          <cell r="A102" t="str">
            <v>MA096</v>
          </cell>
          <cell r="B102" t="str">
            <v>Echelle en acier 3,0m</v>
          </cell>
          <cell r="C102" t="str">
            <v>no</v>
          </cell>
          <cell r="D102">
            <v>0</v>
          </cell>
          <cell r="E102">
            <v>275.697</v>
          </cell>
          <cell r="I102">
            <v>0</v>
          </cell>
          <cell r="J102">
            <v>275.697</v>
          </cell>
          <cell r="K102">
            <v>0</v>
          </cell>
          <cell r="L102">
            <v>275.697</v>
          </cell>
        </row>
        <row r="103">
          <cell r="A103" t="str">
            <v>MA097</v>
          </cell>
          <cell r="B103" t="str">
            <v>Echelle en acier inox 3,5m</v>
          </cell>
          <cell r="C103" t="str">
            <v>no</v>
          </cell>
          <cell r="D103">
            <v>756.05600000000004</v>
          </cell>
          <cell r="E103">
            <v>0</v>
          </cell>
          <cell r="I103">
            <v>756.06</v>
          </cell>
          <cell r="J103">
            <v>0</v>
          </cell>
          <cell r="K103">
            <v>0</v>
          </cell>
          <cell r="L103">
            <v>756.06</v>
          </cell>
        </row>
        <row r="104">
          <cell r="A104" t="str">
            <v>MA098</v>
          </cell>
          <cell r="B104" t="str">
            <v>Éclairage électrique batiment</v>
          </cell>
          <cell r="C104" t="str">
            <v>ff</v>
          </cell>
          <cell r="D104">
            <v>98.46</v>
          </cell>
          <cell r="E104">
            <v>0</v>
          </cell>
          <cell r="I104">
            <v>98.46</v>
          </cell>
          <cell r="J104">
            <v>0</v>
          </cell>
          <cell r="K104">
            <v>0</v>
          </cell>
          <cell r="L104">
            <v>98.46</v>
          </cell>
        </row>
        <row r="105">
          <cell r="A105" t="str">
            <v>MA099</v>
          </cell>
          <cell r="B105" t="str">
            <v>Éclairage électrique hébergement</v>
          </cell>
          <cell r="C105" t="str">
            <v>ff</v>
          </cell>
          <cell r="D105">
            <v>1547.278</v>
          </cell>
          <cell r="E105">
            <v>0</v>
          </cell>
          <cell r="I105">
            <v>1547.28</v>
          </cell>
          <cell r="J105">
            <v>0</v>
          </cell>
          <cell r="K105">
            <v>0</v>
          </cell>
          <cell r="L105">
            <v>1547.28</v>
          </cell>
        </row>
        <row r="106">
          <cell r="A106" t="str">
            <v>MA100</v>
          </cell>
          <cell r="B106" t="str">
            <v>Cationic Emulsion Rapid</v>
          </cell>
          <cell r="C106" t="str">
            <v>Ton</v>
          </cell>
          <cell r="D106">
            <v>1051.4570000000001</v>
          </cell>
          <cell r="E106">
            <v>0</v>
          </cell>
          <cell r="I106">
            <v>1051.46</v>
          </cell>
          <cell r="J106">
            <v>0</v>
          </cell>
          <cell r="K106">
            <v>0</v>
          </cell>
          <cell r="L106">
            <v>1051.46</v>
          </cell>
        </row>
        <row r="107">
          <cell r="A107" t="str">
            <v>MA101</v>
          </cell>
          <cell r="B107" t="str">
            <v>Cationic Emulsion Slow</v>
          </cell>
          <cell r="C107" t="str">
            <v>Ton</v>
          </cell>
          <cell r="D107">
            <v>1051.4570000000001</v>
          </cell>
          <cell r="E107">
            <v>0</v>
          </cell>
          <cell r="I107">
            <v>1051.46</v>
          </cell>
          <cell r="J107">
            <v>0</v>
          </cell>
          <cell r="K107">
            <v>0</v>
          </cell>
          <cell r="L107">
            <v>1051.46</v>
          </cell>
        </row>
        <row r="108">
          <cell r="A108" t="str">
            <v>MA102</v>
          </cell>
          <cell r="B108" t="str">
            <v>Bulk Emulsion P100</v>
          </cell>
          <cell r="C108" t="str">
            <v>kg</v>
          </cell>
          <cell r="D108">
            <v>1.127</v>
          </cell>
          <cell r="E108">
            <v>0</v>
          </cell>
          <cell r="I108">
            <v>1.1299999999999999</v>
          </cell>
          <cell r="J108">
            <v>0</v>
          </cell>
          <cell r="K108">
            <v>0</v>
          </cell>
          <cell r="L108">
            <v>1.1299999999999999</v>
          </cell>
        </row>
        <row r="109">
          <cell r="A109" t="str">
            <v>MA103</v>
          </cell>
          <cell r="B109" t="str">
            <v>Perfolite 400g</v>
          </cell>
          <cell r="C109" t="str">
            <v>kg</v>
          </cell>
          <cell r="D109">
            <v>5.4859999999999998</v>
          </cell>
          <cell r="E109">
            <v>0</v>
          </cell>
          <cell r="I109">
            <v>5.49</v>
          </cell>
          <cell r="J109">
            <v>0</v>
          </cell>
          <cell r="K109">
            <v>0</v>
          </cell>
          <cell r="L109">
            <v>5.49</v>
          </cell>
        </row>
        <row r="110">
          <cell r="A110" t="str">
            <v>MA104</v>
          </cell>
          <cell r="B110" t="str">
            <v>Nonel blaste</v>
          </cell>
          <cell r="C110" t="str">
            <v>pç</v>
          </cell>
          <cell r="D110">
            <v>4.5039999999999996</v>
          </cell>
          <cell r="E110">
            <v>0</v>
          </cell>
          <cell r="I110">
            <v>4.5</v>
          </cell>
          <cell r="J110">
            <v>0</v>
          </cell>
          <cell r="K110">
            <v>0</v>
          </cell>
          <cell r="L110">
            <v>4.5</v>
          </cell>
        </row>
        <row r="111">
          <cell r="A111" t="str">
            <v>MA105</v>
          </cell>
          <cell r="B111" t="str">
            <v>Commercial Mineral Filler</v>
          </cell>
          <cell r="C111" t="str">
            <v>T</v>
          </cell>
          <cell r="D111">
            <v>0</v>
          </cell>
          <cell r="E111">
            <v>101.985</v>
          </cell>
          <cell r="I111">
            <v>0</v>
          </cell>
          <cell r="J111">
            <v>101.985</v>
          </cell>
          <cell r="K111">
            <v>0</v>
          </cell>
          <cell r="L111">
            <v>101.985</v>
          </cell>
        </row>
        <row r="112">
          <cell r="A112" t="str">
            <v>MA106</v>
          </cell>
          <cell r="B112" t="str">
            <v>Formwork Oil</v>
          </cell>
          <cell r="C112" t="str">
            <v>l</v>
          </cell>
          <cell r="D112">
            <v>0</v>
          </cell>
          <cell r="E112">
            <v>0.91700000000000004</v>
          </cell>
          <cell r="I112">
            <v>0</v>
          </cell>
          <cell r="J112">
            <v>0.91700000000000004</v>
          </cell>
          <cell r="K112">
            <v>0</v>
          </cell>
          <cell r="L112">
            <v>0.91700000000000004</v>
          </cell>
        </row>
        <row r="113">
          <cell r="A113" t="str">
            <v>MA107</v>
          </cell>
          <cell r="B113" t="str">
            <v>Frais de Compensation</v>
          </cell>
          <cell r="C113" t="str">
            <v>ff</v>
          </cell>
          <cell r="D113">
            <v>0</v>
          </cell>
          <cell r="E113">
            <v>0</v>
          </cell>
          <cell r="I113">
            <v>0</v>
          </cell>
          <cell r="J113">
            <v>0</v>
          </cell>
          <cell r="K113">
            <v>0</v>
          </cell>
          <cell r="L113">
            <v>0</v>
          </cell>
        </row>
        <row r="114">
          <cell r="A114" t="str">
            <v>MA108</v>
          </cell>
          <cell r="B114" t="str">
            <v>Génératrice groupe diesel 10 kw</v>
          </cell>
          <cell r="C114" t="str">
            <v>no</v>
          </cell>
          <cell r="D114">
            <v>12589.156999999999</v>
          </cell>
          <cell r="E114">
            <v>0</v>
          </cell>
          <cell r="I114">
            <v>12589.16</v>
          </cell>
          <cell r="J114">
            <v>0</v>
          </cell>
          <cell r="K114">
            <v>0</v>
          </cell>
          <cell r="L114">
            <v>12589.16</v>
          </cell>
        </row>
        <row r="115">
          <cell r="A115" t="str">
            <v>MA109</v>
          </cell>
          <cell r="B115" t="str">
            <v>Génératrice groupe diesel 15 kw</v>
          </cell>
          <cell r="C115" t="str">
            <v>no</v>
          </cell>
          <cell r="D115">
            <v>14066.103999999999</v>
          </cell>
          <cell r="E115">
            <v>0</v>
          </cell>
          <cell r="I115">
            <v>14066.1</v>
          </cell>
          <cell r="J115">
            <v>0</v>
          </cell>
          <cell r="K115">
            <v>0</v>
          </cell>
          <cell r="L115">
            <v>14066.1</v>
          </cell>
        </row>
        <row r="116">
          <cell r="A116" t="str">
            <v>MA110</v>
          </cell>
          <cell r="B116" t="str">
            <v>Geotextile Net type 120 RE</v>
          </cell>
          <cell r="C116" t="str">
            <v>m2</v>
          </cell>
          <cell r="D116">
            <v>0</v>
          </cell>
          <cell r="E116">
            <v>9.9260000000000002</v>
          </cell>
          <cell r="I116">
            <v>0</v>
          </cell>
          <cell r="J116">
            <v>9.9260000000000002</v>
          </cell>
          <cell r="K116">
            <v>0</v>
          </cell>
          <cell r="L116">
            <v>9.9260000000000002</v>
          </cell>
        </row>
        <row r="117">
          <cell r="A117" t="str">
            <v>MA111</v>
          </cell>
          <cell r="B117" t="str">
            <v>Geotextile Net type 80 RE</v>
          </cell>
          <cell r="C117" t="str">
            <v>m2</v>
          </cell>
          <cell r="D117">
            <v>0</v>
          </cell>
          <cell r="E117">
            <v>7.3460000000000001</v>
          </cell>
          <cell r="I117">
            <v>0</v>
          </cell>
          <cell r="J117">
            <v>7.3460000000000001</v>
          </cell>
          <cell r="K117">
            <v>0</v>
          </cell>
          <cell r="L117">
            <v>7.3460000000000001</v>
          </cell>
        </row>
        <row r="118">
          <cell r="A118" t="str">
            <v>MA112</v>
          </cell>
          <cell r="B118" t="str">
            <v>Geotextile Net type 55 RE</v>
          </cell>
          <cell r="C118" t="str">
            <v>m2</v>
          </cell>
          <cell r="D118">
            <v>0</v>
          </cell>
          <cell r="E118">
            <v>5.6820000000000004</v>
          </cell>
          <cell r="I118">
            <v>0</v>
          </cell>
          <cell r="J118">
            <v>5.6820000000000004</v>
          </cell>
          <cell r="K118">
            <v>0</v>
          </cell>
          <cell r="L118">
            <v>5.6820000000000004</v>
          </cell>
        </row>
        <row r="119">
          <cell r="A119" t="str">
            <v>MA113</v>
          </cell>
          <cell r="B119" t="str">
            <v>Geotextile Net type 40 RE</v>
          </cell>
          <cell r="C119" t="str">
            <v>m2</v>
          </cell>
          <cell r="D119">
            <v>0</v>
          </cell>
          <cell r="E119">
            <v>4.5679999999999996</v>
          </cell>
          <cell r="I119">
            <v>0</v>
          </cell>
          <cell r="J119">
            <v>4.5679999999999996</v>
          </cell>
          <cell r="K119">
            <v>0</v>
          </cell>
          <cell r="L119">
            <v>4.5679999999999996</v>
          </cell>
        </row>
        <row r="120">
          <cell r="A120" t="str">
            <v>MA114</v>
          </cell>
          <cell r="B120" t="str">
            <v>Geotextile Net type SS20</v>
          </cell>
          <cell r="C120" t="str">
            <v>m2</v>
          </cell>
          <cell r="D120">
            <v>0</v>
          </cell>
          <cell r="E120">
            <v>2.58</v>
          </cell>
          <cell r="I120">
            <v>0</v>
          </cell>
          <cell r="J120">
            <v>2.58</v>
          </cell>
          <cell r="K120">
            <v>0</v>
          </cell>
          <cell r="L120">
            <v>2.58</v>
          </cell>
        </row>
        <row r="121">
          <cell r="A121" t="str">
            <v>MA115</v>
          </cell>
          <cell r="B121" t="str">
            <v>Coarse sand</v>
          </cell>
          <cell r="C121" t="str">
            <v>m3</v>
          </cell>
          <cell r="D121">
            <v>0</v>
          </cell>
          <cell r="E121">
            <v>16.920000000000002</v>
          </cell>
          <cell r="I121">
            <v>0</v>
          </cell>
          <cell r="J121">
            <v>16.920000000000002</v>
          </cell>
          <cell r="K121">
            <v>0</v>
          </cell>
          <cell r="L121">
            <v>16.920000000000002</v>
          </cell>
        </row>
        <row r="122">
          <cell r="A122" t="str">
            <v>MA116</v>
          </cell>
          <cell r="B122" t="str">
            <v>Fine sand for pavs</v>
          </cell>
          <cell r="C122" t="str">
            <v>t</v>
          </cell>
          <cell r="D122">
            <v>0</v>
          </cell>
          <cell r="E122">
            <v>9.4890000000000008</v>
          </cell>
          <cell r="I122">
            <v>0</v>
          </cell>
          <cell r="J122">
            <v>9.4890000000000008</v>
          </cell>
          <cell r="K122">
            <v>0</v>
          </cell>
          <cell r="L122">
            <v>9.4890000000000008</v>
          </cell>
        </row>
        <row r="123">
          <cell r="A123" t="str">
            <v>MA117</v>
          </cell>
          <cell r="B123" t="str">
            <v xml:space="preserve">Crushed stone for concrete </v>
          </cell>
          <cell r="C123" t="str">
            <v>m3</v>
          </cell>
          <cell r="D123">
            <v>0</v>
          </cell>
          <cell r="E123">
            <v>14.396000000000001</v>
          </cell>
          <cell r="I123">
            <v>0</v>
          </cell>
          <cell r="J123">
            <v>14.396000000000001</v>
          </cell>
          <cell r="K123">
            <v>0</v>
          </cell>
          <cell r="L123">
            <v>14.396000000000001</v>
          </cell>
        </row>
        <row r="124">
          <cell r="A124" t="str">
            <v>MA118</v>
          </cell>
          <cell r="B124" t="str">
            <v>Crushed or natural stone for concrete 15-30 mm</v>
          </cell>
          <cell r="C124" t="str">
            <v>m3</v>
          </cell>
          <cell r="D124">
            <v>0</v>
          </cell>
          <cell r="E124">
            <v>14.396000000000001</v>
          </cell>
          <cell r="I124">
            <v>0</v>
          </cell>
          <cell r="J124">
            <v>14.396000000000001</v>
          </cell>
          <cell r="K124">
            <v>0</v>
          </cell>
          <cell r="L124">
            <v>14.396000000000001</v>
          </cell>
        </row>
        <row r="125">
          <cell r="A125" t="str">
            <v>MA119</v>
          </cell>
          <cell r="B125" t="str">
            <v>Crushed or natural stone for concrete 30-50 mm</v>
          </cell>
          <cell r="C125" t="str">
            <v>m3</v>
          </cell>
          <cell r="D125">
            <v>0</v>
          </cell>
          <cell r="E125">
            <v>14.396000000000001</v>
          </cell>
          <cell r="I125">
            <v>0</v>
          </cell>
          <cell r="J125">
            <v>14.396000000000001</v>
          </cell>
          <cell r="K125">
            <v>0</v>
          </cell>
          <cell r="L125">
            <v>14.396000000000001</v>
          </cell>
        </row>
        <row r="126">
          <cell r="A126" t="str">
            <v>MA120</v>
          </cell>
          <cell r="B126" t="str">
            <v>Crushed GRANITE stone Base 5-30 mm</v>
          </cell>
          <cell r="C126" t="str">
            <v>m3</v>
          </cell>
          <cell r="D126">
            <v>0</v>
          </cell>
          <cell r="E126">
            <v>12.285</v>
          </cell>
          <cell r="I126">
            <v>0</v>
          </cell>
          <cell r="J126">
            <v>12.285</v>
          </cell>
          <cell r="K126">
            <v>0</v>
          </cell>
          <cell r="L126">
            <v>12.285</v>
          </cell>
        </row>
        <row r="127">
          <cell r="A127" t="str">
            <v>MA121</v>
          </cell>
          <cell r="B127" t="str">
            <v>Crushed stone Class A Base 0/40 mm</v>
          </cell>
          <cell r="C127" t="str">
            <v>m3</v>
          </cell>
          <cell r="D127">
            <v>0</v>
          </cell>
          <cell r="E127">
            <v>12.285</v>
          </cell>
          <cell r="I127">
            <v>0</v>
          </cell>
          <cell r="J127">
            <v>12.285</v>
          </cell>
          <cell r="K127">
            <v>0</v>
          </cell>
          <cell r="L127">
            <v>12.285</v>
          </cell>
        </row>
        <row r="128">
          <cell r="A128" t="str">
            <v>MA122</v>
          </cell>
          <cell r="B128" t="str">
            <v>Crushed or natural stone  15-30 mm</v>
          </cell>
          <cell r="C128" t="str">
            <v>m3</v>
          </cell>
          <cell r="D128">
            <v>0</v>
          </cell>
          <cell r="E128">
            <v>12.285</v>
          </cell>
          <cell r="I128">
            <v>0</v>
          </cell>
          <cell r="J128">
            <v>12.285</v>
          </cell>
          <cell r="K128">
            <v>0</v>
          </cell>
          <cell r="L128">
            <v>12.285</v>
          </cell>
        </row>
        <row r="129">
          <cell r="A129" t="str">
            <v>MA123</v>
          </cell>
          <cell r="B129" t="str">
            <v>Crushed or natural stone  30-50 mm</v>
          </cell>
          <cell r="C129" t="str">
            <v>m3</v>
          </cell>
          <cell r="D129">
            <v>0</v>
          </cell>
          <cell r="E129">
            <v>12.285</v>
          </cell>
          <cell r="I129">
            <v>0</v>
          </cell>
          <cell r="J129">
            <v>12.285</v>
          </cell>
          <cell r="K129">
            <v>0</v>
          </cell>
          <cell r="L129">
            <v>12.285</v>
          </cell>
        </row>
        <row r="130">
          <cell r="A130" t="str">
            <v>MA124</v>
          </cell>
          <cell r="B130" t="str">
            <v>Crushed large diam. stone 0-50 mm</v>
          </cell>
          <cell r="C130" t="str">
            <v>m3</v>
          </cell>
          <cell r="D130">
            <v>0</v>
          </cell>
          <cell r="E130">
            <v>12.285</v>
          </cell>
          <cell r="I130">
            <v>0</v>
          </cell>
          <cell r="J130">
            <v>12.285</v>
          </cell>
          <cell r="K130">
            <v>0</v>
          </cell>
          <cell r="L130">
            <v>12.285</v>
          </cell>
        </row>
        <row r="131">
          <cell r="A131" t="str">
            <v>MA125</v>
          </cell>
          <cell r="B131" t="str">
            <v>Crushed stone for pav. 5-15 mm</v>
          </cell>
          <cell r="C131" t="str">
            <v>T</v>
          </cell>
          <cell r="D131">
            <v>0</v>
          </cell>
          <cell r="E131">
            <v>14.396000000000001</v>
          </cell>
          <cell r="I131">
            <v>0</v>
          </cell>
          <cell r="J131">
            <v>14.396000000000001</v>
          </cell>
          <cell r="K131">
            <v>0</v>
          </cell>
          <cell r="L131">
            <v>14.396000000000001</v>
          </cell>
        </row>
        <row r="132">
          <cell r="A132" t="str">
            <v>MA126</v>
          </cell>
          <cell r="B132" t="str">
            <v>Crushed stone for pav. 15 - 30 mm</v>
          </cell>
          <cell r="C132" t="str">
            <v>T</v>
          </cell>
          <cell r="D132">
            <v>0</v>
          </cell>
          <cell r="E132">
            <v>14.396000000000001</v>
          </cell>
          <cell r="I132">
            <v>0</v>
          </cell>
          <cell r="J132">
            <v>14.396000000000001</v>
          </cell>
          <cell r="K132">
            <v>0</v>
          </cell>
          <cell r="L132">
            <v>14.396000000000001</v>
          </cell>
        </row>
        <row r="133">
          <cell r="A133" t="str">
            <v>MA127</v>
          </cell>
          <cell r="B133" t="str">
            <v>Crushed stone for pav. 30 - 50 mm</v>
          </cell>
          <cell r="C133" t="str">
            <v>T</v>
          </cell>
          <cell r="D133">
            <v>0</v>
          </cell>
          <cell r="E133">
            <v>14.396000000000001</v>
          </cell>
          <cell r="I133">
            <v>0</v>
          </cell>
          <cell r="J133">
            <v>14.396000000000001</v>
          </cell>
          <cell r="K133">
            <v>0</v>
          </cell>
          <cell r="L133">
            <v>14.396000000000001</v>
          </cell>
        </row>
        <row r="134">
          <cell r="A134" t="str">
            <v>MA128</v>
          </cell>
          <cell r="B134" t="str">
            <v>Matériaux 0/60mm</v>
          </cell>
          <cell r="C134" t="str">
            <v>m3</v>
          </cell>
          <cell r="D134">
            <v>0</v>
          </cell>
          <cell r="E134">
            <v>0</v>
          </cell>
          <cell r="I134">
            <v>0</v>
          </cell>
          <cell r="J134">
            <v>0</v>
          </cell>
          <cell r="K134">
            <v>0</v>
          </cell>
          <cell r="L134">
            <v>0</v>
          </cell>
        </row>
        <row r="135">
          <cell r="A135" t="str">
            <v>MA129</v>
          </cell>
          <cell r="B135" t="str">
            <v>Matériaux bitumineux</v>
          </cell>
          <cell r="C135" t="str">
            <v>m</v>
          </cell>
          <cell r="D135">
            <v>0</v>
          </cell>
          <cell r="E135">
            <v>0</v>
          </cell>
          <cell r="I135">
            <v>0</v>
          </cell>
          <cell r="J135">
            <v>0</v>
          </cell>
          <cell r="K135">
            <v>0</v>
          </cell>
          <cell r="L135">
            <v>0</v>
          </cell>
        </row>
        <row r="136">
          <cell r="A136" t="str">
            <v>MA130</v>
          </cell>
          <cell r="B136" t="str">
            <v>Pave 15 x 10 x 15</v>
          </cell>
          <cell r="C136" t="str">
            <v>no</v>
          </cell>
          <cell r="D136">
            <v>0</v>
          </cell>
          <cell r="E136">
            <v>0.14099999999999999</v>
          </cell>
          <cell r="I136">
            <v>0</v>
          </cell>
          <cell r="J136">
            <v>0.14099999999999999</v>
          </cell>
          <cell r="K136">
            <v>0</v>
          </cell>
          <cell r="L136">
            <v>0.14099999999999999</v>
          </cell>
        </row>
        <row r="137">
          <cell r="A137" t="str">
            <v>MA131</v>
          </cell>
          <cell r="B137" t="str">
            <v>Pièce de Montage DN100</v>
          </cell>
          <cell r="C137" t="str">
            <v>no</v>
          </cell>
          <cell r="D137">
            <v>0</v>
          </cell>
          <cell r="E137">
            <v>0</v>
          </cell>
          <cell r="I137">
            <v>0</v>
          </cell>
          <cell r="J137">
            <v>0</v>
          </cell>
          <cell r="K137">
            <v>0</v>
          </cell>
          <cell r="L137">
            <v>0</v>
          </cell>
        </row>
        <row r="138">
          <cell r="A138" t="str">
            <v>MA132</v>
          </cell>
          <cell r="B138" t="str">
            <v>Pièce de Montage DN150</v>
          </cell>
          <cell r="C138" t="str">
            <v>no</v>
          </cell>
          <cell r="D138">
            <v>0</v>
          </cell>
          <cell r="E138">
            <v>34.234999999999999</v>
          </cell>
          <cell r="I138">
            <v>0</v>
          </cell>
          <cell r="J138">
            <v>34.234999999999999</v>
          </cell>
          <cell r="K138">
            <v>0</v>
          </cell>
          <cell r="L138">
            <v>34.234999999999999</v>
          </cell>
        </row>
        <row r="139">
          <cell r="A139" t="str">
            <v>MA133</v>
          </cell>
          <cell r="B139" t="str">
            <v>Pièce de Montage DN170</v>
          </cell>
          <cell r="C139" t="str">
            <v>no</v>
          </cell>
          <cell r="D139">
            <v>51.351999999999997</v>
          </cell>
          <cell r="E139">
            <v>0</v>
          </cell>
          <cell r="I139">
            <v>51.35</v>
          </cell>
          <cell r="J139">
            <v>0</v>
          </cell>
          <cell r="K139">
            <v>0</v>
          </cell>
          <cell r="L139">
            <v>51.35</v>
          </cell>
        </row>
        <row r="140">
          <cell r="A140" t="str">
            <v>MA134</v>
          </cell>
          <cell r="B140" t="str">
            <v>Pièce de Montage DN80</v>
          </cell>
          <cell r="C140" t="str">
            <v>no</v>
          </cell>
          <cell r="D140">
            <v>0</v>
          </cell>
          <cell r="E140">
            <v>0</v>
          </cell>
          <cell r="I140">
            <v>0</v>
          </cell>
          <cell r="J140">
            <v>0</v>
          </cell>
          <cell r="K140">
            <v>0</v>
          </cell>
          <cell r="L140">
            <v>0</v>
          </cell>
        </row>
        <row r="141">
          <cell r="A141" t="str">
            <v>MA135</v>
          </cell>
          <cell r="B141" t="str">
            <v>Pièces de raccord DN125</v>
          </cell>
          <cell r="C141" t="str">
            <v>no</v>
          </cell>
          <cell r="D141">
            <v>49.237000000000002</v>
          </cell>
          <cell r="E141">
            <v>0</v>
          </cell>
          <cell r="I141">
            <v>49.24</v>
          </cell>
          <cell r="J141">
            <v>0</v>
          </cell>
          <cell r="K141">
            <v>0</v>
          </cell>
          <cell r="L141">
            <v>49.24</v>
          </cell>
        </row>
        <row r="142">
          <cell r="A142" t="str">
            <v>MA136</v>
          </cell>
          <cell r="B142" t="str">
            <v>Pièces de raccord DN150</v>
          </cell>
          <cell r="C142" t="str">
            <v>no</v>
          </cell>
          <cell r="D142">
            <v>49.237000000000002</v>
          </cell>
          <cell r="E142">
            <v>0</v>
          </cell>
          <cell r="I142">
            <v>49.24</v>
          </cell>
          <cell r="J142">
            <v>0</v>
          </cell>
          <cell r="K142">
            <v>0</v>
          </cell>
          <cell r="L142">
            <v>49.24</v>
          </cell>
        </row>
        <row r="143">
          <cell r="A143" t="str">
            <v>MA137</v>
          </cell>
          <cell r="B143" t="str">
            <v>Pièces de raccord DN25</v>
          </cell>
          <cell r="C143" t="str">
            <v>no</v>
          </cell>
          <cell r="D143">
            <v>0.63500000000000001</v>
          </cell>
          <cell r="E143">
            <v>0</v>
          </cell>
          <cell r="I143">
            <v>0.64</v>
          </cell>
          <cell r="J143">
            <v>0</v>
          </cell>
          <cell r="K143">
            <v>0</v>
          </cell>
          <cell r="L143">
            <v>0.64</v>
          </cell>
        </row>
        <row r="144">
          <cell r="A144" t="str">
            <v>MA138</v>
          </cell>
          <cell r="B144" t="str">
            <v>Pièces droite à souder DN150</v>
          </cell>
          <cell r="C144" t="str">
            <v>no</v>
          </cell>
          <cell r="D144">
            <v>31.908000000000001</v>
          </cell>
          <cell r="E144">
            <v>0</v>
          </cell>
          <cell r="I144">
            <v>31.91</v>
          </cell>
          <cell r="J144">
            <v>0</v>
          </cell>
          <cell r="K144">
            <v>0</v>
          </cell>
          <cell r="L144">
            <v>31.91</v>
          </cell>
        </row>
        <row r="145">
          <cell r="A145" t="str">
            <v>MA139</v>
          </cell>
          <cell r="B145" t="str">
            <v>Pièces recharge armoire electrique</v>
          </cell>
          <cell r="C145" t="str">
            <v>ff</v>
          </cell>
          <cell r="D145">
            <v>210.99199999999999</v>
          </cell>
          <cell r="E145">
            <v>0</v>
          </cell>
          <cell r="I145">
            <v>210.99</v>
          </cell>
          <cell r="J145">
            <v>0</v>
          </cell>
          <cell r="K145">
            <v>0</v>
          </cell>
          <cell r="L145">
            <v>210.99</v>
          </cell>
        </row>
        <row r="146">
          <cell r="A146" t="str">
            <v>MA140</v>
          </cell>
          <cell r="B146" t="str">
            <v>Pièces recharge èclairage</v>
          </cell>
          <cell r="C146" t="str">
            <v>ff</v>
          </cell>
          <cell r="D146">
            <v>21.094000000000001</v>
          </cell>
          <cell r="E146">
            <v>0</v>
          </cell>
          <cell r="I146">
            <v>21.09</v>
          </cell>
          <cell r="J146">
            <v>0</v>
          </cell>
          <cell r="K146">
            <v>0</v>
          </cell>
          <cell r="L146">
            <v>21.09</v>
          </cell>
        </row>
        <row r="147">
          <cell r="A147" t="str">
            <v>MA141</v>
          </cell>
          <cell r="B147" t="str">
            <v>Plaque plaine DN65</v>
          </cell>
          <cell r="C147" t="str">
            <v>no</v>
          </cell>
          <cell r="D147">
            <v>7.5439999999999996</v>
          </cell>
          <cell r="E147">
            <v>0</v>
          </cell>
          <cell r="I147">
            <v>7.54</v>
          </cell>
          <cell r="J147">
            <v>0</v>
          </cell>
          <cell r="K147">
            <v>0</v>
          </cell>
          <cell r="L147">
            <v>7.54</v>
          </cell>
        </row>
        <row r="148">
          <cell r="A148" t="str">
            <v>MA142</v>
          </cell>
          <cell r="B148" t="str">
            <v>Plaques metaliques</v>
          </cell>
          <cell r="C148" t="str">
            <v>kg</v>
          </cell>
          <cell r="D148">
            <v>0</v>
          </cell>
          <cell r="E148">
            <v>0</v>
          </cell>
          <cell r="I148">
            <v>0</v>
          </cell>
          <cell r="J148">
            <v>0</v>
          </cell>
          <cell r="K148">
            <v>0</v>
          </cell>
          <cell r="L148">
            <v>0</v>
          </cell>
        </row>
        <row r="149">
          <cell r="A149" t="str">
            <v>MA143</v>
          </cell>
          <cell r="B149" t="str">
            <v>Pompe doseuse de sulfate d'aluminium</v>
          </cell>
          <cell r="C149" t="str">
            <v>no</v>
          </cell>
          <cell r="D149">
            <v>1828.587</v>
          </cell>
          <cell r="E149">
            <v>0</v>
          </cell>
          <cell r="I149">
            <v>1828.59</v>
          </cell>
          <cell r="J149">
            <v>0</v>
          </cell>
          <cell r="K149">
            <v>0</v>
          </cell>
          <cell r="L149">
            <v>1828.59</v>
          </cell>
        </row>
        <row r="150">
          <cell r="A150" t="str">
            <v>MA144</v>
          </cell>
          <cell r="B150" t="str">
            <v>Pompe de lavage  Q=40m3/h</v>
          </cell>
          <cell r="C150" t="str">
            <v>no</v>
          </cell>
          <cell r="D150">
            <v>2320.902</v>
          </cell>
          <cell r="E150">
            <v>0</v>
          </cell>
          <cell r="I150">
            <v>2320.9</v>
          </cell>
          <cell r="J150">
            <v>0</v>
          </cell>
          <cell r="K150">
            <v>0</v>
          </cell>
          <cell r="L150">
            <v>2320.9</v>
          </cell>
        </row>
        <row r="151">
          <cell r="A151" t="str">
            <v>MA145</v>
          </cell>
          <cell r="B151" t="str">
            <v>Pompe de lavage  Q=5m3/h</v>
          </cell>
          <cell r="C151" t="str">
            <v>no</v>
          </cell>
          <cell r="D151">
            <v>0</v>
          </cell>
          <cell r="E151">
            <v>2109.91</v>
          </cell>
          <cell r="I151">
            <v>0</v>
          </cell>
          <cell r="J151">
            <v>2109.91</v>
          </cell>
          <cell r="K151">
            <v>0</v>
          </cell>
          <cell r="L151">
            <v>2109.91</v>
          </cell>
        </row>
        <row r="152">
          <cell r="A152" t="str">
            <v>MA146</v>
          </cell>
          <cell r="B152" t="str">
            <v>Pompe de lavage  Q=80m3/h</v>
          </cell>
          <cell r="C152" t="str">
            <v>no</v>
          </cell>
          <cell r="D152">
            <v>0</v>
          </cell>
          <cell r="E152">
            <v>2778.0529999999999</v>
          </cell>
          <cell r="I152">
            <v>0</v>
          </cell>
          <cell r="J152">
            <v>2778.0529999999999</v>
          </cell>
          <cell r="K152">
            <v>0</v>
          </cell>
          <cell r="L152">
            <v>2778.0529999999999</v>
          </cell>
        </row>
        <row r="153">
          <cell r="A153" t="str">
            <v>MA147</v>
          </cell>
          <cell r="B153" t="str">
            <v>Porte en bois</v>
          </cell>
          <cell r="C153" t="str">
            <v>no</v>
          </cell>
          <cell r="D153">
            <v>0</v>
          </cell>
          <cell r="E153">
            <v>675.17899999999997</v>
          </cell>
          <cell r="I153">
            <v>0</v>
          </cell>
          <cell r="J153">
            <v>675.17899999999997</v>
          </cell>
          <cell r="K153">
            <v>0</v>
          </cell>
          <cell r="L153">
            <v>675.17899999999997</v>
          </cell>
        </row>
        <row r="154">
          <cell r="A154" t="str">
            <v>MA148</v>
          </cell>
          <cell r="B154" t="str">
            <v>Porte métallique</v>
          </cell>
          <cell r="C154" t="str">
            <v>no</v>
          </cell>
          <cell r="D154">
            <v>462.77600000000001</v>
          </cell>
          <cell r="E154">
            <v>0</v>
          </cell>
          <cell r="I154">
            <v>462.78</v>
          </cell>
          <cell r="J154">
            <v>0</v>
          </cell>
          <cell r="K154">
            <v>0</v>
          </cell>
          <cell r="L154">
            <v>462.78</v>
          </cell>
        </row>
        <row r="155">
          <cell r="A155" t="str">
            <v>MA149</v>
          </cell>
          <cell r="B155" t="str">
            <v>Porte métallique deux battants</v>
          </cell>
          <cell r="C155" t="str">
            <v>no</v>
          </cell>
          <cell r="D155">
            <v>970.55899999999997</v>
          </cell>
          <cell r="E155">
            <v>0</v>
          </cell>
          <cell r="I155">
            <v>970.56</v>
          </cell>
          <cell r="J155">
            <v>0</v>
          </cell>
          <cell r="K155">
            <v>0</v>
          </cell>
          <cell r="L155">
            <v>970.56</v>
          </cell>
        </row>
        <row r="156">
          <cell r="A156" t="str">
            <v>MA150</v>
          </cell>
          <cell r="B156" t="str">
            <v>Pozzolith 105xR</v>
          </cell>
          <cell r="C156" t="str">
            <v>kg</v>
          </cell>
          <cell r="D156">
            <v>0</v>
          </cell>
          <cell r="E156">
            <v>0</v>
          </cell>
          <cell r="I156">
            <v>0</v>
          </cell>
          <cell r="J156">
            <v>0</v>
          </cell>
          <cell r="K156">
            <v>0</v>
          </cell>
          <cell r="L156">
            <v>0</v>
          </cell>
        </row>
        <row r="157">
          <cell r="A157" t="str">
            <v>MA151</v>
          </cell>
          <cell r="B157" t="str">
            <v>Protection parafoudre</v>
          </cell>
          <cell r="C157" t="str">
            <v>ff</v>
          </cell>
          <cell r="D157">
            <v>2250.5720000000001</v>
          </cell>
          <cell r="E157">
            <v>0</v>
          </cell>
          <cell r="I157">
            <v>2250.5700000000002</v>
          </cell>
          <cell r="J157">
            <v>0</v>
          </cell>
          <cell r="K157">
            <v>0</v>
          </cell>
          <cell r="L157">
            <v>2250.5700000000002</v>
          </cell>
        </row>
        <row r="158">
          <cell r="A158" t="str">
            <v>MA152</v>
          </cell>
          <cell r="B158" t="str">
            <v>Raccord bride DN100, PN10</v>
          </cell>
          <cell r="C158" t="str">
            <v>no</v>
          </cell>
          <cell r="D158">
            <v>14.044</v>
          </cell>
          <cell r="E158">
            <v>0</v>
          </cell>
          <cell r="I158">
            <v>14.04</v>
          </cell>
          <cell r="J158">
            <v>0</v>
          </cell>
          <cell r="K158">
            <v>0</v>
          </cell>
          <cell r="L158">
            <v>14.04</v>
          </cell>
        </row>
        <row r="159">
          <cell r="A159" t="str">
            <v>MA153</v>
          </cell>
          <cell r="B159" t="str">
            <v>Raccord bride DN65, PN10</v>
          </cell>
          <cell r="C159" t="str">
            <v>no</v>
          </cell>
          <cell r="D159">
            <v>9.532</v>
          </cell>
          <cell r="E159">
            <v>0</v>
          </cell>
          <cell r="I159">
            <v>9.5299999999999994</v>
          </cell>
          <cell r="J159">
            <v>0</v>
          </cell>
          <cell r="K159">
            <v>0</v>
          </cell>
          <cell r="L159">
            <v>9.5299999999999994</v>
          </cell>
        </row>
        <row r="160">
          <cell r="A160" t="str">
            <v>MA154</v>
          </cell>
          <cell r="B160" t="str">
            <v>Raccord bride DN80, PN10</v>
          </cell>
          <cell r="C160" t="str">
            <v>no</v>
          </cell>
          <cell r="D160">
            <v>10.829000000000001</v>
          </cell>
          <cell r="E160">
            <v>0</v>
          </cell>
          <cell r="I160">
            <v>10.83</v>
          </cell>
          <cell r="J160">
            <v>0</v>
          </cell>
          <cell r="K160">
            <v>0</v>
          </cell>
          <cell r="L160">
            <v>10.83</v>
          </cell>
        </row>
        <row r="161">
          <cell r="A161" t="str">
            <v>MA155</v>
          </cell>
          <cell r="B161" t="str">
            <v>Resine Epoxy</v>
          </cell>
          <cell r="C161" t="str">
            <v>kg</v>
          </cell>
          <cell r="D161">
            <v>0</v>
          </cell>
          <cell r="E161">
            <v>0</v>
          </cell>
          <cell r="I161">
            <v>0</v>
          </cell>
          <cell r="J161">
            <v>0</v>
          </cell>
          <cell r="K161">
            <v>0</v>
          </cell>
          <cell r="L161">
            <v>0</v>
          </cell>
        </row>
        <row r="162">
          <cell r="A162" t="str">
            <v>MA156</v>
          </cell>
          <cell r="B162" t="str">
            <v>Robinet-vanne DN100</v>
          </cell>
          <cell r="C162" t="str">
            <v>no</v>
          </cell>
          <cell r="D162">
            <v>0</v>
          </cell>
          <cell r="E162">
            <v>158.03299999999999</v>
          </cell>
          <cell r="I162">
            <v>0</v>
          </cell>
          <cell r="J162">
            <v>158.03299999999999</v>
          </cell>
          <cell r="K162">
            <v>0</v>
          </cell>
          <cell r="L162">
            <v>158.03299999999999</v>
          </cell>
        </row>
        <row r="163">
          <cell r="A163" t="str">
            <v>MA157</v>
          </cell>
          <cell r="B163" t="str">
            <v>Robinet-vanne DN125</v>
          </cell>
          <cell r="C163" t="str">
            <v>no</v>
          </cell>
          <cell r="D163">
            <v>234.72300000000001</v>
          </cell>
          <cell r="E163">
            <v>0</v>
          </cell>
          <cell r="I163">
            <v>234.72</v>
          </cell>
          <cell r="J163">
            <v>0</v>
          </cell>
          <cell r="K163">
            <v>0</v>
          </cell>
          <cell r="L163">
            <v>234.72</v>
          </cell>
        </row>
        <row r="164">
          <cell r="A164" t="str">
            <v>MA158</v>
          </cell>
          <cell r="B164" t="str">
            <v>Robinet-vanne DN150</v>
          </cell>
          <cell r="C164" t="str">
            <v>no</v>
          </cell>
          <cell r="D164">
            <v>243.62</v>
          </cell>
          <cell r="E164">
            <v>0</v>
          </cell>
          <cell r="I164">
            <v>243.62</v>
          </cell>
          <cell r="J164">
            <v>0</v>
          </cell>
          <cell r="K164">
            <v>0</v>
          </cell>
          <cell r="L164">
            <v>243.62</v>
          </cell>
        </row>
        <row r="165">
          <cell r="A165" t="str">
            <v>MA159</v>
          </cell>
          <cell r="B165" t="str">
            <v>Robinet-vanne DN170</v>
          </cell>
          <cell r="C165" t="str">
            <v>no</v>
          </cell>
          <cell r="D165">
            <v>292.33499999999998</v>
          </cell>
          <cell r="E165">
            <v>0</v>
          </cell>
          <cell r="I165">
            <v>292.33999999999997</v>
          </cell>
          <cell r="J165">
            <v>0</v>
          </cell>
          <cell r="K165">
            <v>0</v>
          </cell>
          <cell r="L165">
            <v>292.33999999999997</v>
          </cell>
        </row>
        <row r="166">
          <cell r="A166" t="str">
            <v>MA160</v>
          </cell>
          <cell r="B166" t="str">
            <v>Robinet-vanne DN200</v>
          </cell>
          <cell r="C166" t="str">
            <v>no</v>
          </cell>
          <cell r="D166">
            <v>441.59800000000001</v>
          </cell>
          <cell r="E166">
            <v>0</v>
          </cell>
          <cell r="I166">
            <v>441.6</v>
          </cell>
          <cell r="J166">
            <v>0</v>
          </cell>
          <cell r="K166">
            <v>0</v>
          </cell>
          <cell r="L166">
            <v>441.6</v>
          </cell>
        </row>
        <row r="167">
          <cell r="A167" t="str">
            <v>MA161</v>
          </cell>
          <cell r="B167" t="str">
            <v>Robinet-vanne DN25</v>
          </cell>
          <cell r="C167" t="str">
            <v>no</v>
          </cell>
          <cell r="D167">
            <v>14.071999999999999</v>
          </cell>
          <cell r="E167">
            <v>0</v>
          </cell>
          <cell r="I167">
            <v>14.07</v>
          </cell>
          <cell r="J167">
            <v>0</v>
          </cell>
          <cell r="K167">
            <v>0</v>
          </cell>
          <cell r="L167">
            <v>14.07</v>
          </cell>
        </row>
        <row r="168">
          <cell r="A168" t="str">
            <v>MA162</v>
          </cell>
          <cell r="B168" t="str">
            <v>Robinet-vanne DN25, PN10</v>
          </cell>
          <cell r="C168" t="str">
            <v>no</v>
          </cell>
          <cell r="D168">
            <v>14.071999999999999</v>
          </cell>
          <cell r="E168">
            <v>0</v>
          </cell>
          <cell r="I168">
            <v>14.07</v>
          </cell>
          <cell r="J168">
            <v>0</v>
          </cell>
          <cell r="K168">
            <v>0</v>
          </cell>
          <cell r="L168">
            <v>14.07</v>
          </cell>
        </row>
        <row r="169">
          <cell r="A169" t="str">
            <v>MA163</v>
          </cell>
          <cell r="B169" t="str">
            <v>Robinet-vanne DN65</v>
          </cell>
          <cell r="C169" t="str">
            <v>no</v>
          </cell>
          <cell r="D169">
            <v>117.32599999999999</v>
          </cell>
          <cell r="E169">
            <v>0</v>
          </cell>
          <cell r="I169">
            <v>117.33</v>
          </cell>
          <cell r="J169">
            <v>0</v>
          </cell>
          <cell r="K169">
            <v>0</v>
          </cell>
          <cell r="L169">
            <v>117.33</v>
          </cell>
        </row>
        <row r="170">
          <cell r="A170" t="str">
            <v>MA164</v>
          </cell>
          <cell r="B170" t="str">
            <v>Robinet-vanne DN80</v>
          </cell>
          <cell r="C170" t="str">
            <v>no</v>
          </cell>
          <cell r="D170">
            <v>139.95699999999999</v>
          </cell>
          <cell r="E170">
            <v>0</v>
          </cell>
          <cell r="I170">
            <v>139.96</v>
          </cell>
          <cell r="J170">
            <v>0</v>
          </cell>
          <cell r="K170">
            <v>0</v>
          </cell>
          <cell r="L170">
            <v>139.96</v>
          </cell>
        </row>
        <row r="171">
          <cell r="A171" t="str">
            <v>MA165</v>
          </cell>
          <cell r="B171" t="str">
            <v>Natural Sand - Concrete</v>
          </cell>
          <cell r="C171" t="str">
            <v>m3</v>
          </cell>
          <cell r="D171">
            <v>0</v>
          </cell>
          <cell r="E171">
            <v>9.0440000000000005</v>
          </cell>
          <cell r="I171">
            <v>0</v>
          </cell>
          <cell r="J171">
            <v>9.0440000000000005</v>
          </cell>
          <cell r="K171">
            <v>0</v>
          </cell>
          <cell r="L171">
            <v>9.0440000000000005</v>
          </cell>
        </row>
        <row r="172">
          <cell r="A172" t="str">
            <v>MA166</v>
          </cell>
          <cell r="B172" t="str">
            <v>Fine Agregate</v>
          </cell>
          <cell r="C172" t="str">
            <v>m3</v>
          </cell>
          <cell r="D172">
            <v>0</v>
          </cell>
          <cell r="E172">
            <v>9.0440000000000005</v>
          </cell>
          <cell r="I172">
            <v>0</v>
          </cell>
          <cell r="J172">
            <v>9.0440000000000005</v>
          </cell>
          <cell r="K172">
            <v>0</v>
          </cell>
          <cell r="L172">
            <v>9.0440000000000005</v>
          </cell>
        </row>
        <row r="173">
          <cell r="A173" t="str">
            <v>MA167</v>
          </cell>
          <cell r="B173" t="str">
            <v>Semence/Fertilization</v>
          </cell>
          <cell r="C173" t="str">
            <v>m2</v>
          </cell>
          <cell r="D173">
            <v>0</v>
          </cell>
          <cell r="E173">
            <v>0</v>
          </cell>
          <cell r="I173">
            <v>0</v>
          </cell>
          <cell r="J173">
            <v>0</v>
          </cell>
          <cell r="K173">
            <v>0</v>
          </cell>
          <cell r="L173">
            <v>0</v>
          </cell>
        </row>
        <row r="174">
          <cell r="A174" t="str">
            <v>MA168</v>
          </cell>
          <cell r="B174" t="str">
            <v>Sika fer</v>
          </cell>
          <cell r="C174" t="str">
            <v>l</v>
          </cell>
          <cell r="D174">
            <v>0</v>
          </cell>
          <cell r="E174">
            <v>0</v>
          </cell>
          <cell r="I174">
            <v>0</v>
          </cell>
          <cell r="J174">
            <v>0</v>
          </cell>
          <cell r="K174">
            <v>0</v>
          </cell>
          <cell r="L174">
            <v>0</v>
          </cell>
        </row>
        <row r="175">
          <cell r="A175" t="str">
            <v>MA169</v>
          </cell>
          <cell r="B175" t="str">
            <v>Supresseur d'air Q=120m3/h</v>
          </cell>
          <cell r="C175" t="str">
            <v>no</v>
          </cell>
          <cell r="D175">
            <v>4458.9560000000001</v>
          </cell>
          <cell r="E175">
            <v>0</v>
          </cell>
          <cell r="I175">
            <v>4458.96</v>
          </cell>
          <cell r="J175">
            <v>0</v>
          </cell>
          <cell r="K175">
            <v>0</v>
          </cell>
          <cell r="L175">
            <v>4458.96</v>
          </cell>
        </row>
        <row r="176">
          <cell r="A176" t="str">
            <v>MA170</v>
          </cell>
          <cell r="B176" t="str">
            <v>Supresseur d'air Q=240m3/h</v>
          </cell>
          <cell r="C176" t="str">
            <v>no</v>
          </cell>
          <cell r="D176">
            <v>4712.1499999999996</v>
          </cell>
          <cell r="E176">
            <v>0</v>
          </cell>
          <cell r="I176">
            <v>4712.1499999999996</v>
          </cell>
          <cell r="J176">
            <v>0</v>
          </cell>
          <cell r="K176">
            <v>0</v>
          </cell>
          <cell r="L176">
            <v>4712.1499999999996</v>
          </cell>
        </row>
        <row r="177">
          <cell r="A177" t="str">
            <v>MA171</v>
          </cell>
          <cell r="B177" t="str">
            <v>Systeme compensation</v>
          </cell>
          <cell r="C177" t="str">
            <v>ff</v>
          </cell>
          <cell r="D177">
            <v>2883.549</v>
          </cell>
          <cell r="E177">
            <v>0</v>
          </cell>
          <cell r="I177">
            <v>2883.55</v>
          </cell>
          <cell r="J177">
            <v>0</v>
          </cell>
          <cell r="K177">
            <v>0</v>
          </cell>
          <cell r="L177">
            <v>2883.55</v>
          </cell>
        </row>
        <row r="178">
          <cell r="A178" t="str">
            <v>MA172</v>
          </cell>
          <cell r="B178" t="str">
            <v>Té a bride DN100x100, PN10</v>
          </cell>
          <cell r="C178" t="str">
            <v>no</v>
          </cell>
          <cell r="D178">
            <v>58.12</v>
          </cell>
          <cell r="E178">
            <v>0</v>
          </cell>
          <cell r="I178">
            <v>58.12</v>
          </cell>
          <cell r="J178">
            <v>0</v>
          </cell>
          <cell r="K178">
            <v>0</v>
          </cell>
          <cell r="L178">
            <v>58.12</v>
          </cell>
        </row>
        <row r="179">
          <cell r="A179" t="str">
            <v>MA173</v>
          </cell>
          <cell r="B179" t="str">
            <v>Té a bride DN100x80, PN10</v>
          </cell>
          <cell r="C179" t="str">
            <v>no</v>
          </cell>
          <cell r="D179">
            <v>58.12</v>
          </cell>
          <cell r="E179">
            <v>0</v>
          </cell>
          <cell r="I179">
            <v>58.12</v>
          </cell>
          <cell r="J179">
            <v>0</v>
          </cell>
          <cell r="K179">
            <v>0</v>
          </cell>
          <cell r="L179">
            <v>58.12</v>
          </cell>
        </row>
        <row r="180">
          <cell r="A180" t="str">
            <v>MA174</v>
          </cell>
          <cell r="B180" t="str">
            <v>Té a bride DN125x100, PN10</v>
          </cell>
          <cell r="C180" t="str">
            <v>no</v>
          </cell>
          <cell r="D180">
            <v>75.393000000000001</v>
          </cell>
          <cell r="E180">
            <v>0</v>
          </cell>
          <cell r="I180">
            <v>75.39</v>
          </cell>
          <cell r="J180">
            <v>0</v>
          </cell>
          <cell r="K180">
            <v>0</v>
          </cell>
          <cell r="L180">
            <v>75.39</v>
          </cell>
        </row>
        <row r="181">
          <cell r="A181" t="str">
            <v>MA175</v>
          </cell>
          <cell r="B181" t="str">
            <v>Té a bride DN150x100, PN10</v>
          </cell>
          <cell r="C181" t="str">
            <v>no</v>
          </cell>
          <cell r="D181">
            <v>97.430999999999997</v>
          </cell>
          <cell r="E181">
            <v>0</v>
          </cell>
          <cell r="I181">
            <v>97.43</v>
          </cell>
          <cell r="J181">
            <v>0</v>
          </cell>
          <cell r="K181">
            <v>0</v>
          </cell>
          <cell r="L181">
            <v>97.43</v>
          </cell>
        </row>
        <row r="182">
          <cell r="A182" t="str">
            <v>MA176</v>
          </cell>
          <cell r="B182" t="str">
            <v>Té a bride DN150x150, PN10</v>
          </cell>
          <cell r="C182" t="str">
            <v>no</v>
          </cell>
          <cell r="D182">
            <v>97.430999999999997</v>
          </cell>
          <cell r="E182">
            <v>0</v>
          </cell>
          <cell r="I182">
            <v>97.43</v>
          </cell>
          <cell r="J182">
            <v>0</v>
          </cell>
          <cell r="K182">
            <v>0</v>
          </cell>
          <cell r="L182">
            <v>97.43</v>
          </cell>
        </row>
        <row r="183">
          <cell r="A183" t="str">
            <v>MA177</v>
          </cell>
          <cell r="B183" t="str">
            <v>Té a bride DN25x25, PN10</v>
          </cell>
          <cell r="C183" t="str">
            <v>no</v>
          </cell>
          <cell r="D183">
            <v>20.402999999999999</v>
          </cell>
          <cell r="E183">
            <v>0</v>
          </cell>
          <cell r="I183">
            <v>20.399999999999999</v>
          </cell>
          <cell r="J183">
            <v>0</v>
          </cell>
          <cell r="K183">
            <v>0</v>
          </cell>
          <cell r="L183">
            <v>20.399999999999999</v>
          </cell>
        </row>
        <row r="184">
          <cell r="A184" t="str">
            <v>MA178</v>
          </cell>
          <cell r="B184" t="str">
            <v>Té a bride DN65x65, PN10</v>
          </cell>
          <cell r="C184" t="str">
            <v>no</v>
          </cell>
          <cell r="D184">
            <v>48.588999999999999</v>
          </cell>
          <cell r="E184">
            <v>0</v>
          </cell>
          <cell r="I184">
            <v>48.59</v>
          </cell>
          <cell r="J184">
            <v>0</v>
          </cell>
          <cell r="K184">
            <v>0</v>
          </cell>
          <cell r="L184">
            <v>48.59</v>
          </cell>
        </row>
        <row r="185">
          <cell r="A185" t="str">
            <v>MA179</v>
          </cell>
          <cell r="B185" t="str">
            <v>Té a bride DN80x80, PN10</v>
          </cell>
          <cell r="C185" t="str">
            <v>no</v>
          </cell>
          <cell r="D185">
            <v>53.594000000000001</v>
          </cell>
          <cell r="E185">
            <v>0</v>
          </cell>
          <cell r="I185">
            <v>53.59</v>
          </cell>
          <cell r="J185">
            <v>0</v>
          </cell>
          <cell r="K185">
            <v>0</v>
          </cell>
          <cell r="L185">
            <v>53.59</v>
          </cell>
        </row>
        <row r="186">
          <cell r="A186" t="str">
            <v>MA180</v>
          </cell>
          <cell r="B186" t="str">
            <v>Té a emb. DN125x100, PN10</v>
          </cell>
          <cell r="C186" t="str">
            <v>no</v>
          </cell>
          <cell r="D186">
            <v>100.857</v>
          </cell>
          <cell r="E186">
            <v>0</v>
          </cell>
          <cell r="I186">
            <v>100.86</v>
          </cell>
          <cell r="J186">
            <v>0</v>
          </cell>
          <cell r="K186">
            <v>0</v>
          </cell>
          <cell r="L186">
            <v>100.86</v>
          </cell>
        </row>
        <row r="187">
          <cell r="A187" t="str">
            <v>MA181</v>
          </cell>
          <cell r="B187" t="str">
            <v>Té a emb. DN65x65, PN10</v>
          </cell>
          <cell r="C187" t="str">
            <v>no</v>
          </cell>
          <cell r="D187">
            <v>61.390999999999998</v>
          </cell>
          <cell r="E187">
            <v>0</v>
          </cell>
          <cell r="I187">
            <v>61.39</v>
          </cell>
          <cell r="J187">
            <v>0</v>
          </cell>
          <cell r="K187">
            <v>0</v>
          </cell>
          <cell r="L187">
            <v>61.39</v>
          </cell>
        </row>
        <row r="188">
          <cell r="A188" t="str">
            <v>MA182</v>
          </cell>
          <cell r="B188" t="str">
            <v>Té a emb. DN80x65, PN10</v>
          </cell>
          <cell r="C188" t="str">
            <v>no</v>
          </cell>
          <cell r="D188">
            <v>62.35</v>
          </cell>
          <cell r="E188">
            <v>0</v>
          </cell>
          <cell r="I188">
            <v>62.35</v>
          </cell>
          <cell r="J188">
            <v>0</v>
          </cell>
          <cell r="K188">
            <v>0</v>
          </cell>
          <cell r="L188">
            <v>62.35</v>
          </cell>
        </row>
        <row r="189">
          <cell r="A189" t="str">
            <v>MA183</v>
          </cell>
          <cell r="B189" t="str">
            <v>Tout-venant</v>
          </cell>
          <cell r="C189" t="str">
            <v>m3</v>
          </cell>
          <cell r="D189">
            <v>40.790999999999997</v>
          </cell>
          <cell r="E189">
            <v>0</v>
          </cell>
          <cell r="I189">
            <v>40.79</v>
          </cell>
          <cell r="J189">
            <v>0</v>
          </cell>
          <cell r="K189">
            <v>0</v>
          </cell>
          <cell r="L189">
            <v>40.79</v>
          </cell>
        </row>
        <row r="190">
          <cell r="A190" t="str">
            <v>MA184</v>
          </cell>
          <cell r="B190" t="str">
            <v>Treillis soudés</v>
          </cell>
          <cell r="C190" t="str">
            <v>kg</v>
          </cell>
          <cell r="D190">
            <v>2.468</v>
          </cell>
          <cell r="E190">
            <v>0</v>
          </cell>
          <cell r="I190">
            <v>2.4700000000000002</v>
          </cell>
          <cell r="J190">
            <v>0</v>
          </cell>
          <cell r="K190">
            <v>0</v>
          </cell>
          <cell r="L190">
            <v>2.4700000000000002</v>
          </cell>
        </row>
        <row r="191">
          <cell r="A191" t="str">
            <v>MA185</v>
          </cell>
          <cell r="B191" t="str">
            <v>Tuyau 0,25m en fonte DN150</v>
          </cell>
          <cell r="C191" t="str">
            <v>no</v>
          </cell>
          <cell r="D191">
            <v>6.6829999999999998</v>
          </cell>
          <cell r="E191">
            <v>0</v>
          </cell>
          <cell r="I191">
            <v>6.68</v>
          </cell>
          <cell r="J191">
            <v>0</v>
          </cell>
          <cell r="K191">
            <v>0</v>
          </cell>
          <cell r="L191">
            <v>6.68</v>
          </cell>
        </row>
        <row r="192">
          <cell r="A192" t="str">
            <v>MA186</v>
          </cell>
          <cell r="B192" t="str">
            <v>Tuyau 0,3m en fonte DN150</v>
          </cell>
          <cell r="C192" t="str">
            <v>no</v>
          </cell>
          <cell r="D192">
            <v>7.9809999999999999</v>
          </cell>
          <cell r="E192">
            <v>0</v>
          </cell>
          <cell r="I192">
            <v>7.98</v>
          </cell>
          <cell r="J192">
            <v>0</v>
          </cell>
          <cell r="K192">
            <v>0</v>
          </cell>
          <cell r="L192">
            <v>7.98</v>
          </cell>
        </row>
        <row r="193">
          <cell r="A193" t="str">
            <v>MA187</v>
          </cell>
          <cell r="B193" t="str">
            <v>Tuyau 0,5m en acier inox DN125</v>
          </cell>
          <cell r="C193" t="str">
            <v>no</v>
          </cell>
          <cell r="D193">
            <v>421.98500000000001</v>
          </cell>
          <cell r="E193">
            <v>0</v>
          </cell>
          <cell r="I193">
            <v>421.99</v>
          </cell>
          <cell r="J193">
            <v>0</v>
          </cell>
          <cell r="K193">
            <v>0</v>
          </cell>
          <cell r="L193">
            <v>421.99</v>
          </cell>
        </row>
        <row r="194">
          <cell r="A194" t="str">
            <v>MA188</v>
          </cell>
          <cell r="B194" t="str">
            <v>Tuyau 0,5m en acier inox DN150</v>
          </cell>
          <cell r="C194" t="str">
            <v>no</v>
          </cell>
          <cell r="D194">
            <v>0</v>
          </cell>
          <cell r="E194">
            <v>0</v>
          </cell>
          <cell r="I194">
            <v>0</v>
          </cell>
          <cell r="J194">
            <v>0</v>
          </cell>
          <cell r="K194">
            <v>0</v>
          </cell>
          <cell r="L194">
            <v>0</v>
          </cell>
        </row>
        <row r="195">
          <cell r="A195" t="str">
            <v>MA189</v>
          </cell>
          <cell r="B195" t="str">
            <v>Tuyau 0,5m en fonte DN150</v>
          </cell>
          <cell r="C195" t="str">
            <v>no</v>
          </cell>
          <cell r="D195">
            <v>18.852</v>
          </cell>
          <cell r="E195">
            <v>0</v>
          </cell>
          <cell r="I195">
            <v>18.850000000000001</v>
          </cell>
          <cell r="J195">
            <v>0</v>
          </cell>
          <cell r="K195">
            <v>0</v>
          </cell>
          <cell r="L195">
            <v>18.850000000000001</v>
          </cell>
        </row>
        <row r="196">
          <cell r="A196" t="str">
            <v>MA190</v>
          </cell>
          <cell r="B196" t="str">
            <v>Tuyau 1,0m en acier inox DN150</v>
          </cell>
          <cell r="C196" t="str">
            <v>no</v>
          </cell>
          <cell r="D196">
            <v>0</v>
          </cell>
          <cell r="E196">
            <v>562.64599999999996</v>
          </cell>
          <cell r="I196">
            <v>0</v>
          </cell>
          <cell r="J196">
            <v>562.64599999999996</v>
          </cell>
          <cell r="K196">
            <v>0</v>
          </cell>
          <cell r="L196">
            <v>562.64599999999996</v>
          </cell>
        </row>
        <row r="197">
          <cell r="A197" t="str">
            <v>MA191</v>
          </cell>
          <cell r="B197" t="str">
            <v>Tuyau 1,0m en fonte DN150</v>
          </cell>
          <cell r="C197" t="str">
            <v>no</v>
          </cell>
          <cell r="D197">
            <v>31.908000000000001</v>
          </cell>
          <cell r="E197">
            <v>0</v>
          </cell>
          <cell r="I197">
            <v>31.91</v>
          </cell>
          <cell r="J197">
            <v>0</v>
          </cell>
          <cell r="K197">
            <v>0</v>
          </cell>
          <cell r="L197">
            <v>31.91</v>
          </cell>
        </row>
        <row r="198">
          <cell r="A198" t="str">
            <v>MA192</v>
          </cell>
          <cell r="B198" t="str">
            <v>Tuyau 1,25m en fonte DN150</v>
          </cell>
          <cell r="C198" t="str">
            <v>no</v>
          </cell>
          <cell r="D198">
            <v>0</v>
          </cell>
          <cell r="E198">
            <v>0</v>
          </cell>
          <cell r="I198">
            <v>0</v>
          </cell>
          <cell r="J198">
            <v>0</v>
          </cell>
          <cell r="K198">
            <v>0</v>
          </cell>
          <cell r="L198">
            <v>0</v>
          </cell>
        </row>
        <row r="199">
          <cell r="A199" t="str">
            <v>MA193</v>
          </cell>
          <cell r="B199" t="str">
            <v>Tuyau 1,5m en acier inox DN250/DN150</v>
          </cell>
          <cell r="C199" t="str">
            <v>no</v>
          </cell>
          <cell r="D199">
            <v>773.63900000000001</v>
          </cell>
          <cell r="E199">
            <v>0</v>
          </cell>
          <cell r="I199">
            <v>773.64</v>
          </cell>
          <cell r="J199">
            <v>0</v>
          </cell>
          <cell r="K199">
            <v>0</v>
          </cell>
          <cell r="L199">
            <v>773.64</v>
          </cell>
        </row>
        <row r="200">
          <cell r="A200" t="str">
            <v>MA194</v>
          </cell>
          <cell r="B200" t="str">
            <v>Tuyau à bride en acier DN25</v>
          </cell>
          <cell r="C200" t="str">
            <v>m</v>
          </cell>
          <cell r="D200">
            <v>21.094000000000001</v>
          </cell>
          <cell r="E200">
            <v>0</v>
          </cell>
          <cell r="I200">
            <v>21.09</v>
          </cell>
          <cell r="J200">
            <v>0</v>
          </cell>
          <cell r="K200">
            <v>0</v>
          </cell>
          <cell r="L200">
            <v>21.09</v>
          </cell>
        </row>
        <row r="201">
          <cell r="A201" t="str">
            <v>MA195</v>
          </cell>
          <cell r="B201" t="str">
            <v>Tuyau en acier DN150</v>
          </cell>
          <cell r="C201" t="str">
            <v>m</v>
          </cell>
          <cell r="D201">
            <v>30.187999999999999</v>
          </cell>
          <cell r="E201">
            <v>0</v>
          </cell>
          <cell r="I201">
            <v>30.19</v>
          </cell>
          <cell r="J201">
            <v>0</v>
          </cell>
          <cell r="K201">
            <v>0</v>
          </cell>
          <cell r="L201">
            <v>30.19</v>
          </cell>
        </row>
        <row r="202">
          <cell r="A202" t="str">
            <v>MA196</v>
          </cell>
          <cell r="B202" t="str">
            <v>Tuyau en acier DN150, PN10</v>
          </cell>
          <cell r="C202" t="str">
            <v>m</v>
          </cell>
          <cell r="D202">
            <v>31.908000000000001</v>
          </cell>
          <cell r="E202">
            <v>0</v>
          </cell>
          <cell r="I202">
            <v>31.91</v>
          </cell>
          <cell r="J202">
            <v>0</v>
          </cell>
          <cell r="K202">
            <v>0</v>
          </cell>
          <cell r="L202">
            <v>31.91</v>
          </cell>
        </row>
        <row r="203">
          <cell r="A203" t="str">
            <v>MA197</v>
          </cell>
          <cell r="B203" t="str">
            <v>Tuyau en acier DN25</v>
          </cell>
          <cell r="C203" t="str">
            <v>m</v>
          </cell>
          <cell r="D203">
            <v>3.5110000000000001</v>
          </cell>
          <cell r="E203">
            <v>0</v>
          </cell>
          <cell r="I203">
            <v>3.51</v>
          </cell>
          <cell r="J203">
            <v>0</v>
          </cell>
          <cell r="K203">
            <v>0</v>
          </cell>
          <cell r="L203">
            <v>3.51</v>
          </cell>
        </row>
        <row r="204">
          <cell r="A204" t="str">
            <v>MA198</v>
          </cell>
          <cell r="B204" t="str">
            <v>PVC pipe DN110, PN10</v>
          </cell>
          <cell r="C204" t="str">
            <v>m</v>
          </cell>
          <cell r="D204">
            <v>3.92</v>
          </cell>
          <cell r="E204">
            <v>0</v>
          </cell>
          <cell r="I204">
            <v>3.92</v>
          </cell>
          <cell r="J204">
            <v>0</v>
          </cell>
          <cell r="K204">
            <v>0</v>
          </cell>
          <cell r="L204">
            <v>3.92</v>
          </cell>
        </row>
        <row r="205">
          <cell r="A205" t="str">
            <v>MA199</v>
          </cell>
          <cell r="B205" t="str">
            <v>PVC pipe DN125, PN10</v>
          </cell>
          <cell r="C205" t="str">
            <v>m</v>
          </cell>
          <cell r="D205">
            <v>5.0199999999999996</v>
          </cell>
          <cell r="E205">
            <v>0</v>
          </cell>
          <cell r="I205">
            <v>5.0199999999999996</v>
          </cell>
          <cell r="J205">
            <v>0</v>
          </cell>
          <cell r="K205">
            <v>0</v>
          </cell>
          <cell r="L205">
            <v>5.0199999999999996</v>
          </cell>
        </row>
        <row r="206">
          <cell r="A206" t="str">
            <v>MA200</v>
          </cell>
          <cell r="B206" t="str">
            <v>PVC pipe DN150, PN10</v>
          </cell>
          <cell r="C206" t="str">
            <v>m</v>
          </cell>
          <cell r="D206">
            <v>0</v>
          </cell>
          <cell r="E206">
            <v>6.6550000000000002</v>
          </cell>
          <cell r="I206">
            <v>0</v>
          </cell>
          <cell r="J206">
            <v>6.6550000000000002</v>
          </cell>
          <cell r="K206">
            <v>0</v>
          </cell>
          <cell r="L206">
            <v>6.6550000000000002</v>
          </cell>
        </row>
        <row r="207">
          <cell r="A207" t="str">
            <v>MA201</v>
          </cell>
          <cell r="B207" t="str">
            <v>Perforated PVC pipe 200mm</v>
          </cell>
          <cell r="C207" t="str">
            <v>m</v>
          </cell>
          <cell r="D207">
            <v>0</v>
          </cell>
          <cell r="E207">
            <v>35.25</v>
          </cell>
          <cell r="I207">
            <v>0</v>
          </cell>
          <cell r="J207">
            <v>35.25</v>
          </cell>
          <cell r="K207">
            <v>0</v>
          </cell>
          <cell r="L207">
            <v>35.25</v>
          </cell>
        </row>
        <row r="208">
          <cell r="A208" t="str">
            <v>MA202</v>
          </cell>
          <cell r="B208" t="str">
            <v>PVC pipe DN30</v>
          </cell>
          <cell r="C208" t="str">
            <v>m</v>
          </cell>
          <cell r="D208">
            <v>0</v>
          </cell>
          <cell r="E208">
            <v>0.62</v>
          </cell>
          <cell r="I208">
            <v>0</v>
          </cell>
          <cell r="J208">
            <v>0.62</v>
          </cell>
          <cell r="K208">
            <v>0</v>
          </cell>
          <cell r="L208">
            <v>0.62</v>
          </cell>
        </row>
        <row r="209">
          <cell r="A209" t="str">
            <v>MA203</v>
          </cell>
          <cell r="B209" t="str">
            <v>PVC pipe DN65, PN10</v>
          </cell>
          <cell r="C209" t="str">
            <v>m</v>
          </cell>
          <cell r="D209">
            <v>0</v>
          </cell>
          <cell r="E209">
            <v>1.2829999999999999</v>
          </cell>
          <cell r="I209">
            <v>0</v>
          </cell>
          <cell r="J209">
            <v>1.2829999999999999</v>
          </cell>
          <cell r="K209">
            <v>0</v>
          </cell>
          <cell r="L209">
            <v>1.2829999999999999</v>
          </cell>
        </row>
        <row r="210">
          <cell r="A210" t="str">
            <v>MA204</v>
          </cell>
          <cell r="B210" t="str">
            <v>PVC pipe DN80, PN10</v>
          </cell>
          <cell r="C210" t="str">
            <v>m</v>
          </cell>
          <cell r="D210">
            <v>0</v>
          </cell>
          <cell r="E210">
            <v>2.6230000000000002</v>
          </cell>
          <cell r="I210">
            <v>0</v>
          </cell>
          <cell r="J210">
            <v>2.6230000000000002</v>
          </cell>
          <cell r="K210">
            <v>0</v>
          </cell>
          <cell r="L210">
            <v>2.6230000000000002</v>
          </cell>
        </row>
        <row r="211">
          <cell r="A211" t="str">
            <v>MA205</v>
          </cell>
          <cell r="B211" t="str">
            <v>Tuyauterie et robinetterie divers</v>
          </cell>
          <cell r="C211" t="str">
            <v>ff</v>
          </cell>
          <cell r="D211">
            <v>0</v>
          </cell>
          <cell r="E211">
            <v>421.98500000000001</v>
          </cell>
          <cell r="I211">
            <v>0</v>
          </cell>
          <cell r="J211">
            <v>421.98500000000001</v>
          </cell>
          <cell r="K211">
            <v>0</v>
          </cell>
          <cell r="L211">
            <v>421.98500000000001</v>
          </cell>
        </row>
        <row r="212">
          <cell r="A212" t="str">
            <v>MA206</v>
          </cell>
          <cell r="B212" t="str">
            <v>Tuyauterie système dosage</v>
          </cell>
          <cell r="C212" t="str">
            <v>ff</v>
          </cell>
          <cell r="D212">
            <v>0</v>
          </cell>
          <cell r="E212">
            <v>2320.902</v>
          </cell>
          <cell r="I212">
            <v>0</v>
          </cell>
          <cell r="J212">
            <v>2320.902</v>
          </cell>
          <cell r="K212">
            <v>0</v>
          </cell>
          <cell r="L212">
            <v>2320.902</v>
          </cell>
        </row>
        <row r="213">
          <cell r="A213" t="str">
            <v>MA207</v>
          </cell>
          <cell r="B213" t="str">
            <v>Rechange pour le poste de dosage</v>
          </cell>
          <cell r="C213" t="str">
            <v>ff</v>
          </cell>
          <cell r="D213">
            <v>0</v>
          </cell>
          <cell r="E213">
            <v>175.827</v>
          </cell>
          <cell r="I213">
            <v>0</v>
          </cell>
          <cell r="J213">
            <v>175.827</v>
          </cell>
          <cell r="K213">
            <v>0</v>
          </cell>
          <cell r="L213">
            <v>175.827</v>
          </cell>
        </row>
        <row r="214">
          <cell r="A214" t="str">
            <v>MA208</v>
          </cell>
          <cell r="B214" t="str">
            <v>Équipement laboratoire analyse d'eau</v>
          </cell>
          <cell r="C214" t="str">
            <v>ff</v>
          </cell>
          <cell r="D214">
            <v>0</v>
          </cell>
          <cell r="E214">
            <v>5978.09</v>
          </cell>
          <cell r="I214">
            <v>0</v>
          </cell>
          <cell r="J214">
            <v>5978.09</v>
          </cell>
          <cell r="K214">
            <v>0</v>
          </cell>
          <cell r="L214">
            <v>5978.09</v>
          </cell>
        </row>
        <row r="215">
          <cell r="A215" t="str">
            <v>MA209</v>
          </cell>
          <cell r="B215" t="str">
            <v>Sulfate d'aluminium</v>
          </cell>
          <cell r="C215" t="str">
            <v>kg</v>
          </cell>
          <cell r="D215">
            <v>0</v>
          </cell>
          <cell r="E215">
            <v>0.38100000000000001</v>
          </cell>
          <cell r="I215">
            <v>0</v>
          </cell>
          <cell r="J215">
            <v>0.38100000000000001</v>
          </cell>
          <cell r="K215">
            <v>0</v>
          </cell>
          <cell r="L215">
            <v>0.38100000000000001</v>
          </cell>
        </row>
        <row r="216">
          <cell r="A216" t="str">
            <v>MA210</v>
          </cell>
          <cell r="D216">
            <v>0</v>
          </cell>
          <cell r="E216">
            <v>0</v>
          </cell>
          <cell r="I216">
            <v>0</v>
          </cell>
          <cell r="J216">
            <v>0</v>
          </cell>
          <cell r="K216">
            <v>0</v>
          </cell>
          <cell r="L216">
            <v>0</v>
          </cell>
        </row>
        <row r="217">
          <cell r="A217" t="str">
            <v>MA211</v>
          </cell>
          <cell r="B217" t="str">
            <v>Rechange pour des pompes centrifuges</v>
          </cell>
          <cell r="C217" t="str">
            <v>ff</v>
          </cell>
          <cell r="D217">
            <v>0</v>
          </cell>
          <cell r="E217">
            <v>91.424000000000007</v>
          </cell>
          <cell r="I217">
            <v>0</v>
          </cell>
          <cell r="J217">
            <v>91.424000000000007</v>
          </cell>
          <cell r="K217">
            <v>0</v>
          </cell>
          <cell r="L217">
            <v>91.424000000000007</v>
          </cell>
        </row>
        <row r="218">
          <cell r="A218" t="str">
            <v>MA212</v>
          </cell>
          <cell r="B218" t="str">
            <v>Pompe dosage</v>
          </cell>
          <cell r="C218" t="str">
            <v>ff</v>
          </cell>
          <cell r="D218">
            <v>0</v>
          </cell>
          <cell r="E218">
            <v>1828.587</v>
          </cell>
          <cell r="I218">
            <v>0</v>
          </cell>
          <cell r="J218">
            <v>1828.587</v>
          </cell>
          <cell r="K218">
            <v>0</v>
          </cell>
          <cell r="L218">
            <v>1828.587</v>
          </cell>
        </row>
        <row r="219">
          <cell r="A219" t="str">
            <v>MA213</v>
          </cell>
          <cell r="B219" t="str">
            <v>Lace d'injection</v>
          </cell>
          <cell r="C219" t="str">
            <v>ff</v>
          </cell>
          <cell r="D219">
            <v>0</v>
          </cell>
          <cell r="E219">
            <v>98.46</v>
          </cell>
          <cell r="I219">
            <v>0</v>
          </cell>
          <cell r="J219">
            <v>98.46</v>
          </cell>
          <cell r="K219">
            <v>0</v>
          </cell>
          <cell r="L219">
            <v>98.46</v>
          </cell>
        </row>
        <row r="220">
          <cell r="A220" t="str">
            <v>MA214</v>
          </cell>
          <cell r="B220" t="str">
            <v>Hypochlorite de calcium</v>
          </cell>
          <cell r="C220" t="str">
            <v>kg</v>
          </cell>
          <cell r="D220">
            <v>0</v>
          </cell>
          <cell r="E220">
            <v>4.2160000000000002</v>
          </cell>
          <cell r="I220">
            <v>0</v>
          </cell>
          <cell r="J220">
            <v>4.2160000000000002</v>
          </cell>
          <cell r="K220">
            <v>0</v>
          </cell>
          <cell r="L220">
            <v>4.2160000000000002</v>
          </cell>
        </row>
        <row r="221">
          <cell r="A221" t="str">
            <v>MA215</v>
          </cell>
          <cell r="B221" t="str">
            <v>Mélangeur a moteur electrique</v>
          </cell>
          <cell r="C221" t="str">
            <v>no</v>
          </cell>
          <cell r="D221">
            <v>0</v>
          </cell>
          <cell r="E221">
            <v>1019.797</v>
          </cell>
          <cell r="I221">
            <v>0</v>
          </cell>
          <cell r="J221">
            <v>1019.797</v>
          </cell>
          <cell r="K221">
            <v>0</v>
          </cell>
          <cell r="L221">
            <v>1019.797</v>
          </cell>
        </row>
        <row r="222">
          <cell r="A222" t="str">
            <v>MA216</v>
          </cell>
          <cell r="B222" t="str">
            <v>Planche a beton 8x20x150cm</v>
          </cell>
          <cell r="C222" t="str">
            <v>no</v>
          </cell>
          <cell r="D222">
            <v>0</v>
          </cell>
          <cell r="E222">
            <v>8.4459999999999997</v>
          </cell>
          <cell r="I222">
            <v>0</v>
          </cell>
          <cell r="J222">
            <v>8.4459999999999997</v>
          </cell>
          <cell r="K222">
            <v>0</v>
          </cell>
          <cell r="L222">
            <v>8.4459999999999997</v>
          </cell>
        </row>
        <row r="223">
          <cell r="A223" t="str">
            <v>MA217</v>
          </cell>
          <cell r="B223" t="str">
            <v>Precast concrete kerbs 150 X 350 mm</v>
          </cell>
          <cell r="C223" t="str">
            <v>m</v>
          </cell>
          <cell r="D223">
            <v>0</v>
          </cell>
          <cell r="E223">
            <v>9.5030000000000001</v>
          </cell>
          <cell r="I223">
            <v>0</v>
          </cell>
          <cell r="J223">
            <v>9.5030000000000001</v>
          </cell>
          <cell r="K223">
            <v>0</v>
          </cell>
          <cell r="L223">
            <v>9.5030000000000001</v>
          </cell>
        </row>
        <row r="224">
          <cell r="A224" t="str">
            <v>MA218</v>
          </cell>
          <cell r="B224" t="str">
            <v>Precast concrete curve kerbs Type A</v>
          </cell>
          <cell r="C224" t="str">
            <v>m</v>
          </cell>
          <cell r="D224">
            <v>0</v>
          </cell>
          <cell r="E224">
            <v>4.2160000000000002</v>
          </cell>
          <cell r="I224">
            <v>0</v>
          </cell>
          <cell r="J224">
            <v>4.2160000000000002</v>
          </cell>
          <cell r="K224">
            <v>0</v>
          </cell>
          <cell r="L224">
            <v>4.2160000000000002</v>
          </cell>
        </row>
        <row r="225">
          <cell r="A225" t="str">
            <v>MA219</v>
          </cell>
          <cell r="B225" t="str">
            <v>Precast concrete tiles 55/40/5 - berm</v>
          </cell>
          <cell r="C225" t="str">
            <v>m</v>
          </cell>
          <cell r="D225">
            <v>0</v>
          </cell>
          <cell r="E225">
            <v>10.547000000000001</v>
          </cell>
          <cell r="I225">
            <v>0</v>
          </cell>
          <cell r="J225">
            <v>10.547000000000001</v>
          </cell>
          <cell r="K225">
            <v>0</v>
          </cell>
          <cell r="L225">
            <v>10.547000000000001</v>
          </cell>
        </row>
        <row r="226">
          <cell r="A226" t="str">
            <v>MA220</v>
          </cell>
          <cell r="B226" t="str">
            <v>Precast concrete segments</v>
          </cell>
          <cell r="C226" t="str">
            <v>m</v>
          </cell>
          <cell r="D226">
            <v>0</v>
          </cell>
          <cell r="E226">
            <v>10.547000000000001</v>
          </cell>
          <cell r="I226">
            <v>0</v>
          </cell>
          <cell r="J226">
            <v>10.547000000000001</v>
          </cell>
          <cell r="K226">
            <v>0</v>
          </cell>
          <cell r="L226">
            <v>10.547000000000001</v>
          </cell>
        </row>
        <row r="227">
          <cell r="A227" t="str">
            <v>MA221</v>
          </cell>
          <cell r="B227" t="str">
            <v>Bearing type 60-61</v>
          </cell>
          <cell r="C227" t="str">
            <v>no</v>
          </cell>
          <cell r="D227">
            <v>0</v>
          </cell>
          <cell r="E227">
            <v>31.655000000000001</v>
          </cell>
          <cell r="I227">
            <v>0</v>
          </cell>
          <cell r="J227">
            <v>31.655000000000001</v>
          </cell>
          <cell r="K227">
            <v>0</v>
          </cell>
          <cell r="L227">
            <v>31.655000000000001</v>
          </cell>
        </row>
        <row r="228">
          <cell r="A228" t="str">
            <v>MA222</v>
          </cell>
          <cell r="B228" t="str">
            <v xml:space="preserve">Neopren bearing </v>
          </cell>
          <cell r="C228" t="str">
            <v>no</v>
          </cell>
          <cell r="D228">
            <v>105.496</v>
          </cell>
          <cell r="E228">
            <v>0</v>
          </cell>
          <cell r="I228">
            <v>105.5</v>
          </cell>
          <cell r="J228">
            <v>0</v>
          </cell>
          <cell r="K228">
            <v>0</v>
          </cell>
          <cell r="L228">
            <v>105.5</v>
          </cell>
        </row>
        <row r="229">
          <cell r="A229" t="str">
            <v>MA223</v>
          </cell>
          <cell r="B229" t="str">
            <v>Expansion Joint 75 mm gap - 11 m length</v>
          </cell>
          <cell r="C229" t="str">
            <v>no</v>
          </cell>
          <cell r="D229">
            <v>1406.616</v>
          </cell>
          <cell r="E229">
            <v>0</v>
          </cell>
          <cell r="I229">
            <v>1406.62</v>
          </cell>
          <cell r="J229">
            <v>0</v>
          </cell>
          <cell r="K229">
            <v>0</v>
          </cell>
          <cell r="L229">
            <v>1406.62</v>
          </cell>
        </row>
        <row r="230">
          <cell r="A230" t="str">
            <v>MA224</v>
          </cell>
          <cell r="B230" t="str">
            <v>Expansion Joint 50 mm gap - 15 m length</v>
          </cell>
          <cell r="C230" t="str">
            <v>no</v>
          </cell>
          <cell r="D230">
            <v>2109.91</v>
          </cell>
          <cell r="E230">
            <v>0</v>
          </cell>
          <cell r="I230">
            <v>2109.91</v>
          </cell>
          <cell r="J230">
            <v>0</v>
          </cell>
          <cell r="K230">
            <v>0</v>
          </cell>
          <cell r="L230">
            <v>2109.91</v>
          </cell>
        </row>
        <row r="231">
          <cell r="A231" t="str">
            <v>MA225</v>
          </cell>
          <cell r="B231" t="str">
            <v>Prickers</v>
          </cell>
          <cell r="C231" t="str">
            <v>no</v>
          </cell>
          <cell r="D231">
            <v>0</v>
          </cell>
          <cell r="E231">
            <v>3.863</v>
          </cell>
          <cell r="I231">
            <v>0</v>
          </cell>
          <cell r="J231">
            <v>3.863</v>
          </cell>
          <cell r="K231">
            <v>0</v>
          </cell>
          <cell r="L231">
            <v>3.863</v>
          </cell>
        </row>
        <row r="232">
          <cell r="A232" t="str">
            <v>MA226</v>
          </cell>
          <cell r="B232" t="str">
            <v>Grass Sements</v>
          </cell>
          <cell r="C232" t="str">
            <v>Kg</v>
          </cell>
          <cell r="D232">
            <v>0</v>
          </cell>
          <cell r="E232">
            <v>0.127</v>
          </cell>
          <cell r="I232">
            <v>0</v>
          </cell>
          <cell r="J232">
            <v>0.127</v>
          </cell>
          <cell r="K232">
            <v>0</v>
          </cell>
          <cell r="L232">
            <v>0.127</v>
          </cell>
        </row>
        <row r="233">
          <cell r="A233" t="str">
            <v>MA227</v>
          </cell>
          <cell r="D233">
            <v>0</v>
          </cell>
          <cell r="E233">
            <v>0</v>
          </cell>
          <cell r="I233">
            <v>0</v>
          </cell>
          <cell r="J233">
            <v>0</v>
          </cell>
          <cell r="K233">
            <v>0</v>
          </cell>
          <cell r="L233">
            <v>0</v>
          </cell>
        </row>
        <row r="234">
          <cell r="A234" t="str">
            <v>MA228</v>
          </cell>
          <cell r="D234">
            <v>0</v>
          </cell>
          <cell r="E234">
            <v>0</v>
          </cell>
          <cell r="I234">
            <v>0</v>
          </cell>
          <cell r="J234">
            <v>0</v>
          </cell>
          <cell r="K234">
            <v>0</v>
          </cell>
          <cell r="L234">
            <v>0</v>
          </cell>
        </row>
        <row r="235">
          <cell r="A235" t="str">
            <v>MA229</v>
          </cell>
          <cell r="B235" t="str">
            <v>Wood Beams Formwork H20</v>
          </cell>
          <cell r="C235" t="str">
            <v>ml</v>
          </cell>
          <cell r="D235">
            <v>11.28</v>
          </cell>
          <cell r="E235">
            <v>0</v>
          </cell>
          <cell r="I235">
            <v>11.28</v>
          </cell>
          <cell r="J235">
            <v>0</v>
          </cell>
          <cell r="K235">
            <v>0</v>
          </cell>
          <cell r="L235">
            <v>11.28</v>
          </cell>
        </row>
        <row r="236">
          <cell r="A236" t="str">
            <v>MA230</v>
          </cell>
          <cell r="B236" t="str">
            <v>Formwork bridgebuilder</v>
          </cell>
          <cell r="C236" t="str">
            <v>m2</v>
          </cell>
          <cell r="D236">
            <v>64.704999999999998</v>
          </cell>
          <cell r="E236">
            <v>0</v>
          </cell>
          <cell r="I236">
            <v>64.709999999999994</v>
          </cell>
          <cell r="J236">
            <v>0</v>
          </cell>
          <cell r="K236">
            <v>0</v>
          </cell>
          <cell r="L236">
            <v>64.709999999999994</v>
          </cell>
        </row>
        <row r="237">
          <cell r="A237" t="str">
            <v>MA231</v>
          </cell>
          <cell r="B237" t="str">
            <v>Steel structure</v>
          </cell>
          <cell r="C237" t="str">
            <v>m3</v>
          </cell>
          <cell r="D237">
            <v>2.1150000000000002</v>
          </cell>
          <cell r="E237">
            <v>0</v>
          </cell>
          <cell r="I237">
            <v>2.12</v>
          </cell>
          <cell r="J237">
            <v>0</v>
          </cell>
          <cell r="K237">
            <v>0</v>
          </cell>
          <cell r="L237">
            <v>2.12</v>
          </cell>
        </row>
        <row r="238">
          <cell r="A238" t="str">
            <v>MA232</v>
          </cell>
          <cell r="B238" t="str">
            <v>Tubular scaffolding</v>
          </cell>
          <cell r="C238" t="str">
            <v>m3</v>
          </cell>
          <cell r="D238">
            <v>4.9210000000000003</v>
          </cell>
          <cell r="E238">
            <v>0</v>
          </cell>
          <cell r="I238">
            <v>4.92</v>
          </cell>
          <cell r="J238">
            <v>0</v>
          </cell>
          <cell r="K238">
            <v>0</v>
          </cell>
          <cell r="L238">
            <v>4.92</v>
          </cell>
        </row>
        <row r="239">
          <cell r="A239" t="str">
            <v>MA233</v>
          </cell>
          <cell r="B239" t="str">
            <v>Steel Plate # 6mm</v>
          </cell>
          <cell r="C239" t="str">
            <v>m2</v>
          </cell>
          <cell r="D239">
            <v>50.76</v>
          </cell>
          <cell r="E239">
            <v>0</v>
          </cell>
          <cell r="I239">
            <v>50.76</v>
          </cell>
          <cell r="J239">
            <v>0</v>
          </cell>
          <cell r="K239">
            <v>0</v>
          </cell>
          <cell r="L239">
            <v>50.76</v>
          </cell>
        </row>
        <row r="240">
          <cell r="A240" t="str">
            <v>MA234</v>
          </cell>
          <cell r="C240" t="str">
            <v>m3</v>
          </cell>
          <cell r="D240">
            <v>0</v>
          </cell>
          <cell r="E240">
            <v>0</v>
          </cell>
          <cell r="I240">
            <v>0</v>
          </cell>
          <cell r="J240">
            <v>0</v>
          </cell>
          <cell r="K240">
            <v>0</v>
          </cell>
          <cell r="L240">
            <v>0</v>
          </cell>
        </row>
        <row r="241">
          <cell r="A241" t="str">
            <v>MA235</v>
          </cell>
          <cell r="C241" t="str">
            <v>m2</v>
          </cell>
          <cell r="D241">
            <v>0</v>
          </cell>
          <cell r="E241">
            <v>0</v>
          </cell>
          <cell r="I241">
            <v>0</v>
          </cell>
          <cell r="J241">
            <v>0</v>
          </cell>
          <cell r="K241">
            <v>0</v>
          </cell>
          <cell r="L241">
            <v>0</v>
          </cell>
        </row>
        <row r="242">
          <cell r="A242" t="str">
            <v>MA236</v>
          </cell>
          <cell r="C242" t="str">
            <v>kg</v>
          </cell>
          <cell r="D242">
            <v>0</v>
          </cell>
          <cell r="E242">
            <v>0</v>
          </cell>
          <cell r="I242">
            <v>0</v>
          </cell>
          <cell r="J242">
            <v>0</v>
          </cell>
          <cell r="K242">
            <v>0</v>
          </cell>
          <cell r="L242">
            <v>0</v>
          </cell>
        </row>
        <row r="243">
          <cell r="A243" t="str">
            <v>MA237</v>
          </cell>
          <cell r="B243" t="str">
            <v>Form Traveller BRIDGEBUILDER</v>
          </cell>
          <cell r="C243" t="str">
            <v>Ls</v>
          </cell>
          <cell r="D243">
            <v>281322.016</v>
          </cell>
          <cell r="E243">
            <v>0</v>
          </cell>
          <cell r="I243">
            <v>281322.02</v>
          </cell>
          <cell r="J243">
            <v>0</v>
          </cell>
          <cell r="K243">
            <v>0</v>
          </cell>
          <cell r="L243">
            <v>281322.02</v>
          </cell>
        </row>
        <row r="244">
          <cell r="A244" t="str">
            <v>MA238</v>
          </cell>
          <cell r="C244" t="str">
            <v>kg</v>
          </cell>
          <cell r="D244">
            <v>0</v>
          </cell>
          <cell r="E244">
            <v>0</v>
          </cell>
          <cell r="I244">
            <v>0</v>
          </cell>
          <cell r="J244">
            <v>0</v>
          </cell>
          <cell r="K244">
            <v>0</v>
          </cell>
          <cell r="L244">
            <v>0</v>
          </cell>
        </row>
        <row r="245">
          <cell r="A245" t="str">
            <v>MA239</v>
          </cell>
          <cell r="C245" t="str">
            <v>kg</v>
          </cell>
          <cell r="D245">
            <v>0</v>
          </cell>
          <cell r="E245">
            <v>0</v>
          </cell>
          <cell r="I245">
            <v>0</v>
          </cell>
          <cell r="J245">
            <v>0</v>
          </cell>
          <cell r="K245">
            <v>0</v>
          </cell>
          <cell r="L245">
            <v>0</v>
          </cell>
        </row>
        <row r="246">
          <cell r="A246" t="str">
            <v>MA240</v>
          </cell>
          <cell r="B246" t="str">
            <v>GASOIL</v>
          </cell>
          <cell r="C246" t="str">
            <v>kg</v>
          </cell>
          <cell r="D246">
            <v>0.56399999999999995</v>
          </cell>
          <cell r="E246">
            <v>0</v>
          </cell>
          <cell r="I246">
            <v>0.56000000000000005</v>
          </cell>
          <cell r="J246">
            <v>0</v>
          </cell>
          <cell r="K246">
            <v>0</v>
          </cell>
          <cell r="L246">
            <v>0.56000000000000005</v>
          </cell>
        </row>
        <row r="247">
          <cell r="A247" t="str">
            <v>MA241</v>
          </cell>
          <cell r="B247" t="str">
            <v>KEROSENE</v>
          </cell>
          <cell r="C247" t="str">
            <v>kg</v>
          </cell>
          <cell r="D247">
            <v>0.747</v>
          </cell>
          <cell r="E247">
            <v>0</v>
          </cell>
          <cell r="I247">
            <v>0.75</v>
          </cell>
          <cell r="J247">
            <v>0</v>
          </cell>
          <cell r="K247">
            <v>0</v>
          </cell>
          <cell r="L247">
            <v>0.75</v>
          </cell>
        </row>
        <row r="248">
          <cell r="A248" t="str">
            <v>MA242</v>
          </cell>
          <cell r="B248" t="str">
            <v>Steel H piles 305x305x126 kg/m BS 4360 Grade 43A</v>
          </cell>
          <cell r="C248" t="str">
            <v>ml</v>
          </cell>
          <cell r="D248">
            <v>532.98</v>
          </cell>
          <cell r="E248">
            <v>0</v>
          </cell>
          <cell r="I248">
            <v>532.98</v>
          </cell>
          <cell r="J248">
            <v>0</v>
          </cell>
          <cell r="K248">
            <v>0</v>
          </cell>
          <cell r="L248">
            <v>532.98</v>
          </cell>
        </row>
        <row r="249">
          <cell r="A249" t="str">
            <v>MA243</v>
          </cell>
          <cell r="C249" t="str">
            <v>kg</v>
          </cell>
          <cell r="D249">
            <v>0</v>
          </cell>
          <cell r="E249">
            <v>0</v>
          </cell>
          <cell r="I249">
            <v>0</v>
          </cell>
          <cell r="J249">
            <v>0</v>
          </cell>
          <cell r="K249">
            <v>0</v>
          </cell>
          <cell r="L249">
            <v>0</v>
          </cell>
        </row>
        <row r="250">
          <cell r="A250" t="str">
            <v>MA244</v>
          </cell>
          <cell r="C250" t="str">
            <v>kg</v>
          </cell>
          <cell r="D250">
            <v>0</v>
          </cell>
          <cell r="E250">
            <v>0</v>
          </cell>
          <cell r="I250">
            <v>0</v>
          </cell>
          <cell r="J250">
            <v>0</v>
          </cell>
          <cell r="K250">
            <v>0</v>
          </cell>
          <cell r="L250">
            <v>0</v>
          </cell>
        </row>
        <row r="251">
          <cell r="A251" t="str">
            <v>MA245</v>
          </cell>
          <cell r="C251" t="str">
            <v>kg</v>
          </cell>
          <cell r="D251">
            <v>0</v>
          </cell>
          <cell r="E251">
            <v>0</v>
          </cell>
          <cell r="I251">
            <v>0</v>
          </cell>
          <cell r="J251">
            <v>0</v>
          </cell>
          <cell r="K251">
            <v>0</v>
          </cell>
          <cell r="L251">
            <v>0</v>
          </cell>
        </row>
        <row r="252">
          <cell r="A252" t="str">
            <v>MA246</v>
          </cell>
          <cell r="C252" t="str">
            <v>kg</v>
          </cell>
          <cell r="D252">
            <v>0</v>
          </cell>
          <cell r="E252">
            <v>0</v>
          </cell>
          <cell r="I252">
            <v>0</v>
          </cell>
          <cell r="J252">
            <v>0</v>
          </cell>
          <cell r="K252">
            <v>0</v>
          </cell>
          <cell r="L252">
            <v>0</v>
          </cell>
        </row>
        <row r="253">
          <cell r="A253" t="str">
            <v>MA247</v>
          </cell>
          <cell r="C253" t="str">
            <v>kg</v>
          </cell>
          <cell r="D253">
            <v>0</v>
          </cell>
          <cell r="E253">
            <v>0</v>
          </cell>
          <cell r="I253">
            <v>0</v>
          </cell>
          <cell r="J253">
            <v>0</v>
          </cell>
          <cell r="K253">
            <v>0</v>
          </cell>
          <cell r="L253">
            <v>0</v>
          </cell>
        </row>
        <row r="254">
          <cell r="A254" t="str">
            <v>MA248</v>
          </cell>
          <cell r="C254" t="str">
            <v>kg</v>
          </cell>
          <cell r="D254">
            <v>0</v>
          </cell>
          <cell r="E254">
            <v>0</v>
          </cell>
          <cell r="I254">
            <v>0</v>
          </cell>
          <cell r="J254">
            <v>0</v>
          </cell>
          <cell r="K254">
            <v>0</v>
          </cell>
          <cell r="L254">
            <v>0</v>
          </cell>
        </row>
        <row r="255">
          <cell r="A255" t="str">
            <v>MA249</v>
          </cell>
          <cell r="C255" t="str">
            <v>kg</v>
          </cell>
          <cell r="D255">
            <v>0</v>
          </cell>
          <cell r="E255">
            <v>0</v>
          </cell>
          <cell r="I255">
            <v>0</v>
          </cell>
          <cell r="J255">
            <v>0</v>
          </cell>
          <cell r="K255">
            <v>0</v>
          </cell>
          <cell r="L255">
            <v>0</v>
          </cell>
        </row>
        <row r="256">
          <cell r="A256" t="str">
            <v>MA250</v>
          </cell>
          <cell r="D256">
            <v>84.6</v>
          </cell>
          <cell r="E256">
            <v>0</v>
          </cell>
          <cell r="I256">
            <v>84.6</v>
          </cell>
          <cell r="J256">
            <v>0</v>
          </cell>
          <cell r="K256">
            <v>0</v>
          </cell>
          <cell r="L256">
            <v>84.6</v>
          </cell>
        </row>
        <row r="257">
          <cell r="A257" t="str">
            <v>MA251</v>
          </cell>
          <cell r="B257" t="str">
            <v>PEITURE GARDE-CORPS</v>
          </cell>
          <cell r="C257" t="str">
            <v>ML</v>
          </cell>
          <cell r="D257">
            <v>14.1</v>
          </cell>
          <cell r="E257">
            <v>0</v>
          </cell>
          <cell r="I257">
            <v>14.1</v>
          </cell>
          <cell r="J257">
            <v>0</v>
          </cell>
          <cell r="K257">
            <v>0</v>
          </cell>
          <cell r="L257">
            <v>14.1</v>
          </cell>
        </row>
        <row r="258">
          <cell r="A258" t="str">
            <v>MA252</v>
          </cell>
          <cell r="D258">
            <v>0</v>
          </cell>
          <cell r="E258">
            <v>0</v>
          </cell>
          <cell r="I258">
            <v>0</v>
          </cell>
          <cell r="J258">
            <v>0</v>
          </cell>
          <cell r="K258">
            <v>0</v>
          </cell>
          <cell r="L258">
            <v>0</v>
          </cell>
        </row>
        <row r="259">
          <cell r="A259" t="str">
            <v>MA253</v>
          </cell>
          <cell r="D259">
            <v>0</v>
          </cell>
          <cell r="E259">
            <v>0</v>
          </cell>
          <cell r="I259">
            <v>0</v>
          </cell>
          <cell r="J259">
            <v>0</v>
          </cell>
          <cell r="K259">
            <v>0</v>
          </cell>
          <cell r="L259">
            <v>0</v>
          </cell>
        </row>
        <row r="260">
          <cell r="A260" t="str">
            <v>MA254</v>
          </cell>
          <cell r="D260">
            <v>0</v>
          </cell>
          <cell r="E260">
            <v>0</v>
          </cell>
          <cell r="I260">
            <v>0</v>
          </cell>
          <cell r="J260">
            <v>0</v>
          </cell>
          <cell r="K260">
            <v>0</v>
          </cell>
          <cell r="L260">
            <v>0</v>
          </cell>
        </row>
        <row r="261">
          <cell r="A261" t="str">
            <v>MA255</v>
          </cell>
          <cell r="B261" t="str">
            <v>Auxiliary Installations</v>
          </cell>
          <cell r="C261" t="str">
            <v>Un</v>
          </cell>
          <cell r="D261">
            <v>14100</v>
          </cell>
          <cell r="E261">
            <v>0</v>
          </cell>
          <cell r="I261">
            <v>14100</v>
          </cell>
          <cell r="J261">
            <v>0</v>
          </cell>
          <cell r="K261">
            <v>0</v>
          </cell>
          <cell r="L261">
            <v>14100</v>
          </cell>
        </row>
        <row r="262">
          <cell r="A262" t="str">
            <v>MA256</v>
          </cell>
          <cell r="B262" t="str">
            <v>Industrial Installations / Plants Assembly</v>
          </cell>
          <cell r="C262" t="str">
            <v>Fft</v>
          </cell>
          <cell r="D262">
            <v>14100</v>
          </cell>
          <cell r="E262">
            <v>0</v>
          </cell>
          <cell r="I262">
            <v>14100</v>
          </cell>
          <cell r="J262">
            <v>0</v>
          </cell>
          <cell r="K262">
            <v>0</v>
          </cell>
          <cell r="L262">
            <v>14100</v>
          </cell>
        </row>
        <row r="263">
          <cell r="A263" t="str">
            <v>MA257</v>
          </cell>
          <cell r="B263" t="str">
            <v>Quality Labo Control</v>
          </cell>
          <cell r="C263" t="str">
            <v>mth</v>
          </cell>
          <cell r="D263">
            <v>1410</v>
          </cell>
          <cell r="E263">
            <v>0</v>
          </cell>
          <cell r="I263">
            <v>1410</v>
          </cell>
          <cell r="J263">
            <v>0</v>
          </cell>
          <cell r="K263">
            <v>0</v>
          </cell>
          <cell r="L263">
            <v>1410</v>
          </cell>
        </row>
        <row r="264">
          <cell r="A264" t="str">
            <v>MA258</v>
          </cell>
          <cell r="D264">
            <v>0</v>
          </cell>
          <cell r="E264">
            <v>0</v>
          </cell>
          <cell r="I264">
            <v>0</v>
          </cell>
          <cell r="J264">
            <v>0</v>
          </cell>
          <cell r="K264">
            <v>0</v>
          </cell>
          <cell r="L264">
            <v>0</v>
          </cell>
        </row>
        <row r="265">
          <cell r="A265" t="str">
            <v>MA259</v>
          </cell>
          <cell r="D265">
            <v>0</v>
          </cell>
          <cell r="E265">
            <v>0</v>
          </cell>
          <cell r="I265">
            <v>0</v>
          </cell>
          <cell r="J265">
            <v>0</v>
          </cell>
          <cell r="K265">
            <v>0</v>
          </cell>
          <cell r="L265">
            <v>0</v>
          </cell>
        </row>
        <row r="266">
          <cell r="A266" t="str">
            <v>MA260</v>
          </cell>
          <cell r="B266" t="str">
            <v xml:space="preserve">Bureaux Encadrement </v>
          </cell>
          <cell r="C266" t="str">
            <v>Fft</v>
          </cell>
          <cell r="D266">
            <v>65706</v>
          </cell>
          <cell r="E266">
            <v>0</v>
          </cell>
          <cell r="I266">
            <v>65706</v>
          </cell>
          <cell r="J266">
            <v>0</v>
          </cell>
          <cell r="K266">
            <v>0</v>
          </cell>
          <cell r="L266">
            <v>65706</v>
          </cell>
        </row>
        <row r="267">
          <cell r="A267" t="str">
            <v>MA261</v>
          </cell>
          <cell r="B267" t="str">
            <v>Installations Sociaux / Hebergements</v>
          </cell>
          <cell r="C267" t="str">
            <v>Fft</v>
          </cell>
          <cell r="D267">
            <v>412580.1</v>
          </cell>
          <cell r="E267">
            <v>0</v>
          </cell>
          <cell r="I267">
            <v>412580.1</v>
          </cell>
          <cell r="J267">
            <v>0</v>
          </cell>
          <cell r="K267">
            <v>0</v>
          </cell>
          <cell r="L267">
            <v>412580.1</v>
          </cell>
        </row>
        <row r="268">
          <cell r="A268" t="str">
            <v>MA262</v>
          </cell>
          <cell r="B268" t="str">
            <v>Resaux Eau, Égout, Electrique et Communications</v>
          </cell>
          <cell r="C268" t="str">
            <v>Fft</v>
          </cell>
          <cell r="D268">
            <v>82908</v>
          </cell>
          <cell r="E268">
            <v>0</v>
          </cell>
          <cell r="I268">
            <v>82908</v>
          </cell>
          <cell r="J268">
            <v>0</v>
          </cell>
          <cell r="K268">
            <v>0</v>
          </cell>
          <cell r="L268">
            <v>82908</v>
          </cell>
        </row>
        <row r="269">
          <cell r="A269" t="str">
            <v>MA263</v>
          </cell>
          <cell r="B269" t="str">
            <v>Bureaux Divers Chantier</v>
          </cell>
          <cell r="C269" t="str">
            <v>Fft</v>
          </cell>
          <cell r="D269">
            <v>157891.79999999999</v>
          </cell>
          <cell r="E269">
            <v>0</v>
          </cell>
          <cell r="I269">
            <v>157891.79999999999</v>
          </cell>
          <cell r="J269">
            <v>0</v>
          </cell>
          <cell r="K269">
            <v>0</v>
          </cell>
          <cell r="L269">
            <v>157891.79999999999</v>
          </cell>
        </row>
        <row r="270">
          <cell r="A270" t="str">
            <v>MA264</v>
          </cell>
          <cell r="B270" t="str">
            <v>Laboratoire Chantier</v>
          </cell>
          <cell r="C270" t="str">
            <v>Fft</v>
          </cell>
          <cell r="D270">
            <v>43851</v>
          </cell>
          <cell r="E270">
            <v>0</v>
          </cell>
          <cell r="I270">
            <v>43851</v>
          </cell>
          <cell r="J270">
            <v>0</v>
          </cell>
          <cell r="K270">
            <v>0</v>
          </cell>
          <cell r="L270">
            <v>43851</v>
          </cell>
        </row>
        <row r="271">
          <cell r="A271" t="str">
            <v>MA265</v>
          </cell>
          <cell r="B271" t="str">
            <v>Clotures</v>
          </cell>
          <cell r="C271" t="str">
            <v>Fft</v>
          </cell>
          <cell r="D271">
            <v>16920</v>
          </cell>
          <cell r="E271">
            <v>0</v>
          </cell>
          <cell r="I271">
            <v>16920</v>
          </cell>
          <cell r="J271">
            <v>0</v>
          </cell>
          <cell r="K271">
            <v>0</v>
          </cell>
          <cell r="L271">
            <v>16920</v>
          </cell>
        </row>
        <row r="272">
          <cell r="A272" t="str">
            <v>MA266</v>
          </cell>
          <cell r="B272" t="str">
            <v>Installations Industrielles</v>
          </cell>
          <cell r="C272" t="str">
            <v>Fft</v>
          </cell>
          <cell r="D272">
            <v>53840.85</v>
          </cell>
          <cell r="E272">
            <v>0</v>
          </cell>
          <cell r="I272">
            <v>53840.85</v>
          </cell>
          <cell r="J272">
            <v>0</v>
          </cell>
          <cell r="K272">
            <v>0</v>
          </cell>
          <cell r="L272">
            <v>53840.85</v>
          </cell>
        </row>
        <row r="273">
          <cell r="A273" t="str">
            <v>MA267</v>
          </cell>
          <cell r="D273">
            <v>0</v>
          </cell>
          <cell r="E273">
            <v>0</v>
          </cell>
          <cell r="I273">
            <v>0</v>
          </cell>
          <cell r="J273">
            <v>0</v>
          </cell>
          <cell r="K273">
            <v>0</v>
          </cell>
          <cell r="L273">
            <v>0</v>
          </cell>
        </row>
        <row r="274">
          <cell r="A274" t="str">
            <v>MA268</v>
          </cell>
          <cell r="D274">
            <v>0</v>
          </cell>
          <cell r="E274">
            <v>0</v>
          </cell>
          <cell r="I274">
            <v>0</v>
          </cell>
          <cell r="J274">
            <v>0</v>
          </cell>
          <cell r="K274">
            <v>0</v>
          </cell>
          <cell r="L274">
            <v>0</v>
          </cell>
        </row>
        <row r="275">
          <cell r="A275" t="str">
            <v>MA269</v>
          </cell>
          <cell r="D275">
            <v>0</v>
          </cell>
          <cell r="E275">
            <v>0</v>
          </cell>
          <cell r="I275">
            <v>0</v>
          </cell>
          <cell r="J275">
            <v>0</v>
          </cell>
          <cell r="K275">
            <v>0</v>
          </cell>
          <cell r="L275">
            <v>0</v>
          </cell>
        </row>
        <row r="276">
          <cell r="A276" t="str">
            <v>MA270</v>
          </cell>
          <cell r="B276" t="str">
            <v>BÉTON ARMÉ</v>
          </cell>
          <cell r="D276">
            <v>0</v>
          </cell>
          <cell r="E276">
            <v>0</v>
          </cell>
          <cell r="I276">
            <v>0</v>
          </cell>
          <cell r="J276">
            <v>0</v>
          </cell>
          <cell r="K276">
            <v>0</v>
          </cell>
          <cell r="L276">
            <v>0</v>
          </cell>
        </row>
        <row r="277">
          <cell r="A277" t="str">
            <v>MA271</v>
          </cell>
          <cell r="B277" t="str">
            <v>Béton de propreté dosé à 200 kg/m3</v>
          </cell>
          <cell r="C277" t="str">
            <v>m3</v>
          </cell>
          <cell r="D277">
            <v>0</v>
          </cell>
          <cell r="E277">
            <v>0</v>
          </cell>
          <cell r="I277">
            <v>0</v>
          </cell>
          <cell r="J277">
            <v>0</v>
          </cell>
          <cell r="K277">
            <v>0</v>
          </cell>
          <cell r="L277">
            <v>0</v>
          </cell>
        </row>
        <row r="278">
          <cell r="A278" t="str">
            <v>MA272</v>
          </cell>
          <cell r="B278" t="str">
            <v>Béton armé étanche dosé à 350 kg/m3 y compris ferraillage et coffrage</v>
          </cell>
          <cell r="C278" t="str">
            <v>m3</v>
          </cell>
          <cell r="D278">
            <v>0</v>
          </cell>
          <cell r="E278">
            <v>0</v>
          </cell>
          <cell r="I278">
            <v>0</v>
          </cell>
          <cell r="J278">
            <v>0</v>
          </cell>
          <cell r="K278">
            <v>0</v>
          </cell>
          <cell r="L278">
            <v>0</v>
          </cell>
        </row>
        <row r="279">
          <cell r="A279" t="str">
            <v>MA273</v>
          </cell>
          <cell r="B279" t="str">
            <v>Béton armé dosé à 350 kg/m3 y compris ferraillage et coffrage</v>
          </cell>
          <cell r="C279" t="str">
            <v>m3</v>
          </cell>
          <cell r="D279">
            <v>0</v>
          </cell>
          <cell r="E279">
            <v>0</v>
          </cell>
          <cell r="I279">
            <v>0</v>
          </cell>
          <cell r="J279">
            <v>0</v>
          </cell>
          <cell r="K279">
            <v>0</v>
          </cell>
          <cell r="L279">
            <v>0</v>
          </cell>
        </row>
        <row r="280">
          <cell r="A280" t="str">
            <v>MA274</v>
          </cell>
          <cell r="B280" t="str">
            <v>Exécution de joint humide étanche avec bande de type SikaSwell P Type 2003 ou similaire</v>
          </cell>
          <cell r="C280" t="str">
            <v>mètre Linéaire</v>
          </cell>
          <cell r="D280">
            <v>0</v>
          </cell>
          <cell r="E280">
            <v>0</v>
          </cell>
          <cell r="I280">
            <v>0</v>
          </cell>
          <cell r="J280">
            <v>0</v>
          </cell>
          <cell r="K280">
            <v>0</v>
          </cell>
          <cell r="L280">
            <v>0</v>
          </cell>
        </row>
        <row r="281">
          <cell r="A281" t="str">
            <v>MA275</v>
          </cell>
          <cell r="B281" t="str">
            <v>Goujon en acier 12 mm de diamètre x 600 mm</v>
          </cell>
          <cell r="C281" t="str">
            <v>unité</v>
          </cell>
          <cell r="D281">
            <v>0</v>
          </cell>
          <cell r="E281">
            <v>0</v>
          </cell>
          <cell r="I281">
            <v>0</v>
          </cell>
          <cell r="J281">
            <v>0</v>
          </cell>
          <cell r="K281">
            <v>0</v>
          </cell>
          <cell r="L281">
            <v>0</v>
          </cell>
        </row>
        <row r="282">
          <cell r="A282" t="str">
            <v>MA276</v>
          </cell>
          <cell r="B282" t="str">
            <v>SOUS-TOTAL - POSTE 1.300</v>
          </cell>
          <cell r="D282">
            <v>0</v>
          </cell>
          <cell r="E282">
            <v>0</v>
          </cell>
          <cell r="I282">
            <v>0</v>
          </cell>
          <cell r="J282">
            <v>0</v>
          </cell>
          <cell r="K282">
            <v>0</v>
          </cell>
          <cell r="L282">
            <v>0</v>
          </cell>
        </row>
        <row r="283">
          <cell r="A283" t="str">
            <v>MA277</v>
          </cell>
          <cell r="B283" t="str">
            <v>POSTE DE POMPAGE - ÉQUIPEMENT ET ACCESSOIRES</v>
          </cell>
          <cell r="D283">
            <v>0</v>
          </cell>
          <cell r="E283">
            <v>0</v>
          </cell>
          <cell r="I283">
            <v>0</v>
          </cell>
          <cell r="J283">
            <v>0</v>
          </cell>
          <cell r="K283">
            <v>0</v>
          </cell>
          <cell r="L283">
            <v>0</v>
          </cell>
        </row>
        <row r="284">
          <cell r="A284" t="str">
            <v>MA278</v>
          </cell>
          <cell r="B284" t="str">
            <v>Groupe électropompe de type monobloc à roue à canaux. Capacité: 207 l/s x 16,4 mCE</v>
          </cell>
          <cell r="C284" t="str">
            <v>unité</v>
          </cell>
          <cell r="D284">
            <v>0</v>
          </cell>
          <cell r="E284">
            <v>0</v>
          </cell>
          <cell r="I284">
            <v>0</v>
          </cell>
          <cell r="J284">
            <v>0</v>
          </cell>
          <cell r="K284">
            <v>0</v>
          </cell>
          <cell r="L284">
            <v>0</v>
          </cell>
        </row>
        <row r="285">
          <cell r="A285" t="str">
            <v>MA279</v>
          </cell>
          <cell r="B285" t="str">
            <v>Robinets-vannes et clapets</v>
          </cell>
          <cell r="D285">
            <v>0</v>
          </cell>
          <cell r="E285">
            <v>0</v>
          </cell>
          <cell r="I285">
            <v>0</v>
          </cell>
          <cell r="J285">
            <v>0</v>
          </cell>
          <cell r="K285">
            <v>0</v>
          </cell>
          <cell r="L285">
            <v>0</v>
          </cell>
        </row>
        <row r="286">
          <cell r="A286" t="str">
            <v>MA280</v>
          </cell>
          <cell r="B286" t="str">
            <v xml:space="preserve">Robinet-vanne DN400 PN 10 </v>
          </cell>
          <cell r="C286" t="str">
            <v>unité</v>
          </cell>
          <cell r="D286">
            <v>0</v>
          </cell>
          <cell r="E286">
            <v>0</v>
          </cell>
          <cell r="I286">
            <v>0</v>
          </cell>
          <cell r="J286">
            <v>0</v>
          </cell>
          <cell r="K286">
            <v>0</v>
          </cell>
          <cell r="L286">
            <v>0</v>
          </cell>
        </row>
        <row r="287">
          <cell r="A287" t="str">
            <v>MA281</v>
          </cell>
          <cell r="B287" t="str">
            <v xml:space="preserve">Robinet-vanne DN450 PN 10 </v>
          </cell>
          <cell r="C287" t="str">
            <v>unité</v>
          </cell>
          <cell r="D287">
            <v>0</v>
          </cell>
          <cell r="E287">
            <v>0</v>
          </cell>
          <cell r="I287">
            <v>0</v>
          </cell>
          <cell r="J287">
            <v>0</v>
          </cell>
          <cell r="K287">
            <v>0</v>
          </cell>
          <cell r="L287">
            <v>0</v>
          </cell>
        </row>
        <row r="288">
          <cell r="A288" t="str">
            <v>MA282</v>
          </cell>
          <cell r="B288" t="str">
            <v xml:space="preserve">Robinet-vanne DN600 PN 10 </v>
          </cell>
          <cell r="C288" t="str">
            <v>unité</v>
          </cell>
          <cell r="D288">
            <v>0</v>
          </cell>
          <cell r="E288">
            <v>0</v>
          </cell>
          <cell r="I288">
            <v>0</v>
          </cell>
          <cell r="J288">
            <v>0</v>
          </cell>
          <cell r="K288">
            <v>0</v>
          </cell>
          <cell r="L288">
            <v>0</v>
          </cell>
        </row>
        <row r="289">
          <cell r="A289" t="str">
            <v>MA283</v>
          </cell>
          <cell r="B289" t="str">
            <v>Clapet de retenue à boule DN400 PN 10</v>
          </cell>
          <cell r="C289" t="str">
            <v>unité</v>
          </cell>
          <cell r="D289">
            <v>0</v>
          </cell>
          <cell r="E289">
            <v>0</v>
          </cell>
          <cell r="I289">
            <v>0</v>
          </cell>
          <cell r="J289">
            <v>0</v>
          </cell>
          <cell r="K289">
            <v>0</v>
          </cell>
          <cell r="L289">
            <v>0</v>
          </cell>
        </row>
        <row r="290">
          <cell r="A290" t="str">
            <v>MA284</v>
          </cell>
          <cell r="B290" t="str">
            <v>Tuyauterie</v>
          </cell>
          <cell r="D290">
            <v>0</v>
          </cell>
          <cell r="E290">
            <v>0</v>
          </cell>
          <cell r="I290">
            <v>0</v>
          </cell>
          <cell r="J290">
            <v>0</v>
          </cell>
          <cell r="K290">
            <v>0</v>
          </cell>
          <cell r="L290">
            <v>0</v>
          </cell>
        </row>
        <row r="291">
          <cell r="A291" t="str">
            <v>MA285</v>
          </cell>
          <cell r="B291" t="str">
            <v>Cône expanseur en fonte 300/400 à brides</v>
          </cell>
          <cell r="C291" t="str">
            <v>unité</v>
          </cell>
          <cell r="D291">
            <v>0</v>
          </cell>
          <cell r="E291">
            <v>0</v>
          </cell>
          <cell r="I291">
            <v>0</v>
          </cell>
          <cell r="J291">
            <v>0</v>
          </cell>
          <cell r="K291">
            <v>0</v>
          </cell>
          <cell r="L291">
            <v>0</v>
          </cell>
        </row>
        <row r="292">
          <cell r="A292" t="str">
            <v>MA286</v>
          </cell>
          <cell r="B292" t="str">
            <v>Cône expanseur en fonte 400/450 à brides</v>
          </cell>
          <cell r="C292" t="str">
            <v>unité</v>
          </cell>
          <cell r="D292">
            <v>0</v>
          </cell>
          <cell r="E292">
            <v>0</v>
          </cell>
          <cell r="I292">
            <v>0</v>
          </cell>
          <cell r="J292">
            <v>0</v>
          </cell>
          <cell r="K292">
            <v>0</v>
          </cell>
          <cell r="L292">
            <v>0</v>
          </cell>
        </row>
        <row r="293">
          <cell r="A293" t="str">
            <v>MA287</v>
          </cell>
          <cell r="B293" t="str">
            <v>Coude 90º en fonte DN 400 à brides</v>
          </cell>
          <cell r="C293" t="str">
            <v>unité</v>
          </cell>
          <cell r="D293">
            <v>0</v>
          </cell>
          <cell r="E293">
            <v>0</v>
          </cell>
          <cell r="I293">
            <v>0</v>
          </cell>
          <cell r="J293">
            <v>0</v>
          </cell>
          <cell r="K293">
            <v>0</v>
          </cell>
          <cell r="L293">
            <v>0</v>
          </cell>
        </row>
        <row r="294">
          <cell r="A294" t="str">
            <v>MA288</v>
          </cell>
          <cell r="B294" t="str">
            <v>Té en fonte 450/450 à brides</v>
          </cell>
          <cell r="C294" t="str">
            <v>unité</v>
          </cell>
          <cell r="D294">
            <v>0</v>
          </cell>
          <cell r="E294">
            <v>0</v>
          </cell>
          <cell r="I294">
            <v>0</v>
          </cell>
          <cell r="J294">
            <v>0</v>
          </cell>
          <cell r="K294">
            <v>0</v>
          </cell>
          <cell r="L294">
            <v>0</v>
          </cell>
        </row>
        <row r="295">
          <cell r="A295" t="str">
            <v>MA289</v>
          </cell>
          <cell r="B295" t="str">
            <v>Té en fonte 600/450 à brides</v>
          </cell>
          <cell r="C295" t="str">
            <v>unité</v>
          </cell>
          <cell r="D295">
            <v>0</v>
          </cell>
          <cell r="E295">
            <v>0</v>
          </cell>
          <cell r="I295">
            <v>0</v>
          </cell>
          <cell r="J295">
            <v>0</v>
          </cell>
          <cell r="K295">
            <v>0</v>
          </cell>
          <cell r="L295">
            <v>0</v>
          </cell>
        </row>
        <row r="296">
          <cell r="A296" t="str">
            <v>MA290</v>
          </cell>
          <cell r="B296" t="str">
            <v>Adapteur de bride en fonte DN 400</v>
          </cell>
          <cell r="C296" t="str">
            <v>unité</v>
          </cell>
          <cell r="D296">
            <v>0</v>
          </cell>
          <cell r="E296">
            <v>0</v>
          </cell>
          <cell r="I296">
            <v>0</v>
          </cell>
          <cell r="J296">
            <v>0</v>
          </cell>
          <cell r="K296">
            <v>0</v>
          </cell>
          <cell r="L296">
            <v>0</v>
          </cell>
        </row>
        <row r="297">
          <cell r="A297" t="str">
            <v>MA291</v>
          </cell>
          <cell r="B297" t="str">
            <v>Adapteur de bride en fonte DN 450</v>
          </cell>
          <cell r="C297" t="str">
            <v>unité</v>
          </cell>
          <cell r="D297">
            <v>0</v>
          </cell>
          <cell r="E297">
            <v>0</v>
          </cell>
          <cell r="I297">
            <v>0</v>
          </cell>
          <cell r="J297">
            <v>0</v>
          </cell>
          <cell r="K297">
            <v>0</v>
          </cell>
          <cell r="L297">
            <v>0</v>
          </cell>
        </row>
        <row r="298">
          <cell r="A298" t="str">
            <v>MA292</v>
          </cell>
          <cell r="B298" t="str">
            <v>Adapteur de bride en fonte DN 600</v>
          </cell>
          <cell r="C298" t="str">
            <v>unité</v>
          </cell>
          <cell r="D298">
            <v>0</v>
          </cell>
          <cell r="E298">
            <v>0</v>
          </cell>
          <cell r="I298">
            <v>0</v>
          </cell>
          <cell r="J298">
            <v>0</v>
          </cell>
          <cell r="K298">
            <v>0</v>
          </cell>
          <cell r="L298">
            <v>0</v>
          </cell>
        </row>
        <row r="299">
          <cell r="A299" t="str">
            <v>MA293</v>
          </cell>
          <cell r="B299" t="str">
            <v>Ensemble de la tuyauterie en fonte DN 400, DN 450 et DN 600 avec records</v>
          </cell>
          <cell r="C299" t="str">
            <v>Forfait</v>
          </cell>
          <cell r="D299">
            <v>0</v>
          </cell>
          <cell r="E299">
            <v>0</v>
          </cell>
          <cell r="I299">
            <v>0</v>
          </cell>
          <cell r="J299">
            <v>0</v>
          </cell>
          <cell r="K299">
            <v>0</v>
          </cell>
          <cell r="L299">
            <v>0</v>
          </cell>
        </row>
        <row r="300">
          <cell r="A300" t="str">
            <v>MA294</v>
          </cell>
          <cell r="B300" t="str">
            <v>Réservoir anti-bélier, 1750 litres avec membrane élastomère</v>
          </cell>
          <cell r="C300" t="str">
            <v>unité</v>
          </cell>
          <cell r="D300">
            <v>0</v>
          </cell>
          <cell r="E300">
            <v>0</v>
          </cell>
          <cell r="I300">
            <v>0</v>
          </cell>
          <cell r="J300">
            <v>0</v>
          </cell>
          <cell r="K300">
            <v>0</v>
          </cell>
          <cell r="L300">
            <v>0</v>
          </cell>
        </row>
        <row r="301">
          <cell r="A301" t="str">
            <v>MA295</v>
          </cell>
          <cell r="B301" t="str">
            <v>Électicité et contrôles</v>
          </cell>
          <cell r="D301">
            <v>0</v>
          </cell>
          <cell r="E301">
            <v>0</v>
          </cell>
          <cell r="I301">
            <v>0</v>
          </cell>
          <cell r="J301">
            <v>0</v>
          </cell>
          <cell r="K301">
            <v>0</v>
          </cell>
          <cell r="L301">
            <v>0</v>
          </cell>
        </row>
        <row r="302">
          <cell r="A302" t="str">
            <v>MA296</v>
          </cell>
          <cell r="B302" t="str">
            <v>Fourniture et installation du câblage, des conduits requis pour le raccordement électrique de la pompe à l'armoire ET02C</v>
          </cell>
          <cell r="C302" t="str">
            <v>Forfait</v>
          </cell>
          <cell r="D302">
            <v>0</v>
          </cell>
          <cell r="E302">
            <v>0</v>
          </cell>
          <cell r="I302">
            <v>0</v>
          </cell>
          <cell r="J302">
            <v>0</v>
          </cell>
          <cell r="K302">
            <v>0</v>
          </cell>
          <cell r="L302">
            <v>0</v>
          </cell>
        </row>
        <row r="303">
          <cell r="A303" t="str">
            <v>MA297</v>
          </cell>
          <cell r="B303" t="str">
            <v>Fourniture et installation du câblage, des conduits requis pour le raccordement des contrôles de la pompe à l'armoire ET02C</v>
          </cell>
          <cell r="C303" t="str">
            <v>Forfait</v>
          </cell>
          <cell r="D303">
            <v>0</v>
          </cell>
          <cell r="E303">
            <v>0</v>
          </cell>
          <cell r="I303">
            <v>0</v>
          </cell>
          <cell r="J303">
            <v>0</v>
          </cell>
          <cell r="K303">
            <v>0</v>
          </cell>
          <cell r="L303">
            <v>0</v>
          </cell>
        </row>
        <row r="304">
          <cell r="A304" t="str">
            <v>MA298</v>
          </cell>
          <cell r="B304" t="str">
            <v>Débitmètre magnétique DN 450, PN10, IP 68 avec reccordement à brides</v>
          </cell>
          <cell r="C304" t="str">
            <v>Forfait</v>
          </cell>
          <cell r="D304">
            <v>0</v>
          </cell>
          <cell r="E304">
            <v>0</v>
          </cell>
          <cell r="I304">
            <v>0</v>
          </cell>
          <cell r="J304">
            <v>0</v>
          </cell>
          <cell r="K304">
            <v>0</v>
          </cell>
          <cell r="L304">
            <v>0</v>
          </cell>
        </row>
        <row r="305">
          <cell r="A305" t="str">
            <v>MA299</v>
          </cell>
          <cell r="B305" t="str">
            <v>Divers</v>
          </cell>
          <cell r="D305">
            <v>0</v>
          </cell>
          <cell r="E305">
            <v>0</v>
          </cell>
          <cell r="I305">
            <v>0</v>
          </cell>
          <cell r="J305">
            <v>0</v>
          </cell>
          <cell r="K305">
            <v>0</v>
          </cell>
          <cell r="L305">
            <v>0</v>
          </cell>
        </row>
        <row r="306">
          <cell r="A306" t="str">
            <v>MA300</v>
          </cell>
          <cell r="B306" t="str">
            <v>Poutre de levage (profilé en 1 tel que l'existant), longueur d'environ 4 m.</v>
          </cell>
          <cell r="C306" t="str">
            <v>Forfait</v>
          </cell>
          <cell r="D306">
            <v>0</v>
          </cell>
          <cell r="E306">
            <v>0</v>
          </cell>
          <cell r="I306">
            <v>0</v>
          </cell>
          <cell r="J306">
            <v>0</v>
          </cell>
          <cell r="K306">
            <v>0</v>
          </cell>
          <cell r="L306">
            <v>0</v>
          </cell>
        </row>
        <row r="307">
          <cell r="A307" t="str">
            <v>MA301</v>
          </cell>
          <cell r="B307" t="str">
            <v>Guarde-corps</v>
          </cell>
          <cell r="C307" t="str">
            <v>mètre Linéaire</v>
          </cell>
          <cell r="D307">
            <v>0</v>
          </cell>
          <cell r="E307">
            <v>0</v>
          </cell>
          <cell r="I307">
            <v>0</v>
          </cell>
          <cell r="J307">
            <v>0</v>
          </cell>
          <cell r="K307">
            <v>0</v>
          </cell>
          <cell r="L307">
            <v>0</v>
          </cell>
        </row>
        <row r="308">
          <cell r="A308" t="str">
            <v>MA302</v>
          </cell>
          <cell r="B308" t="str">
            <v>Trappe d'accès au puits de pompage 1600 mm x 1200 mm en acier galvanisé.</v>
          </cell>
          <cell r="C308" t="str">
            <v>unité</v>
          </cell>
          <cell r="D308">
            <v>0</v>
          </cell>
          <cell r="E308">
            <v>0</v>
          </cell>
          <cell r="I308">
            <v>0</v>
          </cell>
          <cell r="J308">
            <v>0</v>
          </cell>
          <cell r="K308">
            <v>0</v>
          </cell>
          <cell r="L308">
            <v>0</v>
          </cell>
        </row>
        <row r="309">
          <cell r="A309" t="str">
            <v>MA303</v>
          </cell>
          <cell r="B309" t="str">
            <v>Trappe d'accès au puits sec en acier galvanisé 1600 mm x 1000 mm</v>
          </cell>
          <cell r="C309" t="str">
            <v>unité</v>
          </cell>
          <cell r="D309">
            <v>0</v>
          </cell>
          <cell r="E309">
            <v>0</v>
          </cell>
          <cell r="I309">
            <v>0</v>
          </cell>
          <cell r="J309">
            <v>0</v>
          </cell>
          <cell r="K309">
            <v>0</v>
          </cell>
          <cell r="L309">
            <v>0</v>
          </cell>
        </row>
        <row r="310">
          <cell r="A310" t="str">
            <v>MA304</v>
          </cell>
          <cell r="B310" t="str">
            <v>Couvercle d'accès en fonte avec cadre, 800 mm de diamétre, classe B125</v>
          </cell>
          <cell r="C310" t="str">
            <v>unité</v>
          </cell>
          <cell r="D310">
            <v>0</v>
          </cell>
          <cell r="E310">
            <v>0</v>
          </cell>
          <cell r="I310">
            <v>0</v>
          </cell>
          <cell r="J310">
            <v>0</v>
          </cell>
          <cell r="K310">
            <v>0</v>
          </cell>
          <cell r="L310">
            <v>0</v>
          </cell>
        </row>
        <row r="311">
          <cell r="A311" t="str">
            <v>MA305</v>
          </cell>
          <cell r="B311" t="str">
            <v>SOUS-TOTAL - POSTE 1.400</v>
          </cell>
          <cell r="D311">
            <v>0</v>
          </cell>
          <cell r="E311">
            <v>0</v>
          </cell>
          <cell r="I311">
            <v>0</v>
          </cell>
          <cell r="J311">
            <v>0</v>
          </cell>
          <cell r="K311">
            <v>0</v>
          </cell>
          <cell r="L311">
            <v>0</v>
          </cell>
        </row>
        <row r="312">
          <cell r="A312" t="str">
            <v>MA306</v>
          </cell>
          <cell r="B312" t="str">
            <v>CONDUITES DE REFOULEMENT ET GRAVITAIRES</v>
          </cell>
          <cell r="D312">
            <v>0</v>
          </cell>
          <cell r="E312">
            <v>0</v>
          </cell>
          <cell r="I312">
            <v>0</v>
          </cell>
          <cell r="J312">
            <v>0</v>
          </cell>
          <cell r="K312">
            <v>0</v>
          </cell>
          <cell r="L312">
            <v>0</v>
          </cell>
        </row>
        <row r="313">
          <cell r="A313" t="str">
            <v>MA307</v>
          </cell>
          <cell r="B313" t="str">
            <v>Conduite en fonte ductile K9 DN450 à emboîtement</v>
          </cell>
          <cell r="C313" t="str">
            <v>mètre Linéaire</v>
          </cell>
          <cell r="D313">
            <v>0</v>
          </cell>
          <cell r="E313">
            <v>0</v>
          </cell>
          <cell r="I313">
            <v>0</v>
          </cell>
          <cell r="J313">
            <v>0</v>
          </cell>
          <cell r="K313">
            <v>0</v>
          </cell>
          <cell r="L313">
            <v>0</v>
          </cell>
        </row>
        <row r="314">
          <cell r="A314" t="str">
            <v>MA308</v>
          </cell>
          <cell r="B314" t="str">
            <v>Conduite en béton armé DN 450 série résistence 135 A</v>
          </cell>
          <cell r="C314" t="str">
            <v>mètre Linéaire</v>
          </cell>
          <cell r="D314">
            <v>0</v>
          </cell>
          <cell r="E314">
            <v>0</v>
          </cell>
          <cell r="I314">
            <v>0</v>
          </cell>
          <cell r="J314">
            <v>0</v>
          </cell>
          <cell r="K314">
            <v>0</v>
          </cell>
          <cell r="L314">
            <v>0</v>
          </cell>
        </row>
        <row r="315">
          <cell r="A315" t="str">
            <v>MA309</v>
          </cell>
          <cell r="B315" t="str">
            <v>Conduite en béton armé DN 600 série résistence 135 A</v>
          </cell>
          <cell r="C315" t="str">
            <v>mètre Linéaire</v>
          </cell>
          <cell r="D315">
            <v>0</v>
          </cell>
          <cell r="E315">
            <v>0</v>
          </cell>
          <cell r="I315">
            <v>0</v>
          </cell>
          <cell r="J315">
            <v>0</v>
          </cell>
          <cell r="K315">
            <v>0</v>
          </cell>
          <cell r="L315">
            <v>0</v>
          </cell>
        </row>
        <row r="316">
          <cell r="A316" t="str">
            <v>MA310</v>
          </cell>
          <cell r="B316" t="str">
            <v>Construction de regard de visite de profondeur &lt; 3,0m sur canalisation DN &lt;600</v>
          </cell>
          <cell r="C316" t="str">
            <v>unité</v>
          </cell>
          <cell r="D316">
            <v>0</v>
          </cell>
          <cell r="E316">
            <v>0</v>
          </cell>
          <cell r="I316">
            <v>0</v>
          </cell>
          <cell r="J316">
            <v>0</v>
          </cell>
          <cell r="K316">
            <v>0</v>
          </cell>
          <cell r="L316">
            <v>0</v>
          </cell>
        </row>
        <row r="317">
          <cell r="A317" t="str">
            <v>MA311</v>
          </cell>
          <cell r="B317" t="str">
            <v>Plus value au prix 1.530 pour regard de visite de peofondeur &gt; 3,0m sur canalisation DN&lt;600</v>
          </cell>
          <cell r="C317" t="str">
            <v>unité</v>
          </cell>
          <cell r="D317">
            <v>0</v>
          </cell>
          <cell r="E317">
            <v>0</v>
          </cell>
          <cell r="I317">
            <v>0</v>
          </cell>
          <cell r="J317">
            <v>0</v>
          </cell>
          <cell r="K317">
            <v>0</v>
          </cell>
          <cell r="L317">
            <v>0</v>
          </cell>
        </row>
        <row r="318">
          <cell r="A318" t="str">
            <v>MA312</v>
          </cell>
          <cell r="B318" t="str">
            <v>Plus value au prix 1.530 pour regard de visite sur canalisation DN&lt;600 mais avec 3 raccordements</v>
          </cell>
          <cell r="C318" t="str">
            <v>unité</v>
          </cell>
          <cell r="D318">
            <v>0</v>
          </cell>
          <cell r="E318">
            <v>0</v>
          </cell>
          <cell r="I318">
            <v>0</v>
          </cell>
          <cell r="J318">
            <v>0</v>
          </cell>
          <cell r="K318">
            <v>0</v>
          </cell>
          <cell r="L318">
            <v>0</v>
          </cell>
        </row>
        <row r="319">
          <cell r="A319" t="str">
            <v>MA313</v>
          </cell>
          <cell r="B319" t="str">
            <v>Construction du regard de visite RS-18</v>
          </cell>
          <cell r="C319" t="str">
            <v>unité</v>
          </cell>
          <cell r="D319">
            <v>0</v>
          </cell>
          <cell r="E319">
            <v>0</v>
          </cell>
          <cell r="I319">
            <v>0</v>
          </cell>
          <cell r="J319">
            <v>0</v>
          </cell>
          <cell r="K319">
            <v>0</v>
          </cell>
          <cell r="L319">
            <v>0</v>
          </cell>
        </row>
        <row r="320">
          <cell r="A320" t="str">
            <v>MA314</v>
          </cell>
          <cell r="B320" t="str">
            <v>Construction du regard de visite RS-20</v>
          </cell>
          <cell r="C320" t="str">
            <v>unité</v>
          </cell>
          <cell r="D320">
            <v>0</v>
          </cell>
          <cell r="E320">
            <v>0</v>
          </cell>
          <cell r="I320">
            <v>0</v>
          </cell>
          <cell r="J320">
            <v>0</v>
          </cell>
          <cell r="K320">
            <v>0</v>
          </cell>
          <cell r="L320">
            <v>0</v>
          </cell>
        </row>
        <row r="321">
          <cell r="A321" t="str">
            <v>MA315</v>
          </cell>
          <cell r="B321" t="str">
            <v>SOUS-TOTAL - POSTE 1.500</v>
          </cell>
          <cell r="D321">
            <v>0</v>
          </cell>
          <cell r="E321">
            <v>0</v>
          </cell>
          <cell r="I321">
            <v>0</v>
          </cell>
          <cell r="J321">
            <v>0</v>
          </cell>
          <cell r="K321">
            <v>0</v>
          </cell>
          <cell r="L321">
            <v>0</v>
          </cell>
        </row>
        <row r="322">
          <cell r="A322" t="str">
            <v>MA316</v>
          </cell>
          <cell r="B322" t="str">
            <v>VOIRIE</v>
          </cell>
          <cell r="D322">
            <v>0</v>
          </cell>
          <cell r="E322">
            <v>0</v>
          </cell>
          <cell r="I322">
            <v>0</v>
          </cell>
          <cell r="J322">
            <v>0</v>
          </cell>
          <cell r="K322">
            <v>0</v>
          </cell>
          <cell r="L322">
            <v>0</v>
          </cell>
        </row>
        <row r="323">
          <cell r="A323" t="str">
            <v>MA317</v>
          </cell>
          <cell r="B323" t="str">
            <v>Démolition de la chausée et décharge des décombres</v>
          </cell>
          <cell r="C323" t="str">
            <v>m2</v>
          </cell>
          <cell r="D323">
            <v>0</v>
          </cell>
          <cell r="E323">
            <v>0</v>
          </cell>
          <cell r="I323">
            <v>0</v>
          </cell>
          <cell r="J323">
            <v>0</v>
          </cell>
          <cell r="K323">
            <v>0</v>
          </cell>
          <cell r="L323">
            <v>0</v>
          </cell>
        </row>
        <row r="324">
          <cell r="A324" t="str">
            <v>MA318</v>
          </cell>
          <cell r="B324" t="str">
            <v>Réfection de la chaussée</v>
          </cell>
          <cell r="C324" t="str">
            <v>m2</v>
          </cell>
          <cell r="D324">
            <v>0</v>
          </cell>
          <cell r="E324">
            <v>0</v>
          </cell>
          <cell r="I324">
            <v>0</v>
          </cell>
          <cell r="J324">
            <v>0</v>
          </cell>
          <cell r="K324">
            <v>0</v>
          </cell>
          <cell r="L324">
            <v>0</v>
          </cell>
        </row>
        <row r="325">
          <cell r="A325" t="str">
            <v>MA319</v>
          </cell>
          <cell r="B325" t="str">
            <v>SOUS-TOTAL - POSTE 1.600</v>
          </cell>
          <cell r="D325">
            <v>0</v>
          </cell>
          <cell r="E325">
            <v>0</v>
          </cell>
          <cell r="I325">
            <v>0</v>
          </cell>
          <cell r="J325">
            <v>0</v>
          </cell>
          <cell r="K325">
            <v>0</v>
          </cell>
          <cell r="L325">
            <v>0</v>
          </cell>
        </row>
        <row r="326">
          <cell r="A326" t="str">
            <v>MA320</v>
          </cell>
          <cell r="B326" t="str">
            <v>DIVERS</v>
          </cell>
          <cell r="D326">
            <v>0</v>
          </cell>
          <cell r="E326">
            <v>0</v>
          </cell>
          <cell r="I326">
            <v>0</v>
          </cell>
          <cell r="J326">
            <v>0</v>
          </cell>
          <cell r="K326">
            <v>0</v>
          </cell>
          <cell r="L326">
            <v>0</v>
          </cell>
        </row>
        <row r="327">
          <cell r="A327" t="str">
            <v>MA321</v>
          </cell>
          <cell r="B327" t="str">
            <v>Curage, nettoyage de la conduite existante DN 600</v>
          </cell>
          <cell r="C327" t="str">
            <v>mètre Linéaire</v>
          </cell>
          <cell r="D327">
            <v>0</v>
          </cell>
          <cell r="E327">
            <v>0</v>
          </cell>
          <cell r="I327">
            <v>0</v>
          </cell>
          <cell r="J327">
            <v>0</v>
          </cell>
          <cell r="K327">
            <v>0</v>
          </cell>
          <cell r="L327">
            <v>0</v>
          </cell>
        </row>
        <row r="328">
          <cell r="A328" t="str">
            <v>MA322</v>
          </cell>
          <cell r="B328" t="str">
            <v>Inspection télévisée de la conduite existante DN 600</v>
          </cell>
          <cell r="C328" t="str">
            <v>mètre Linéaire</v>
          </cell>
          <cell r="D328">
            <v>0</v>
          </cell>
          <cell r="E328">
            <v>0</v>
          </cell>
          <cell r="I328">
            <v>0</v>
          </cell>
          <cell r="J328">
            <v>0</v>
          </cell>
          <cell r="K328">
            <v>0</v>
          </cell>
          <cell r="L328">
            <v>0</v>
          </cell>
        </row>
        <row r="329">
          <cell r="A329" t="str">
            <v>MA323</v>
          </cell>
          <cell r="B329" t="str">
            <v>Borrow Pit natural gravel</v>
          </cell>
          <cell r="C329" t="str">
            <v>m3</v>
          </cell>
          <cell r="D329">
            <v>0</v>
          </cell>
          <cell r="E329">
            <v>2.82</v>
          </cell>
          <cell r="I329">
            <v>0</v>
          </cell>
          <cell r="J329">
            <v>2.82</v>
          </cell>
          <cell r="K329">
            <v>0</v>
          </cell>
          <cell r="L329">
            <v>2.82</v>
          </cell>
        </row>
        <row r="330">
          <cell r="A330" t="str">
            <v>MA324</v>
          </cell>
          <cell r="B330" t="str">
            <v>Borrow Pit indeminisation</v>
          </cell>
          <cell r="C330" t="str">
            <v>m3</v>
          </cell>
          <cell r="D330">
            <v>0</v>
          </cell>
          <cell r="E330">
            <v>0.84599999999999997</v>
          </cell>
          <cell r="I330">
            <v>0</v>
          </cell>
          <cell r="J330">
            <v>0.84599999999999997</v>
          </cell>
          <cell r="K330">
            <v>0</v>
          </cell>
          <cell r="L330">
            <v>0.84599999999999997</v>
          </cell>
        </row>
        <row r="331">
          <cell r="A331" t="str">
            <v>MA325</v>
          </cell>
          <cell r="B331" t="str">
            <v>Quarrie indemnisation and licenses</v>
          </cell>
          <cell r="C331" t="str">
            <v>ton</v>
          </cell>
          <cell r="D331">
            <v>1.0069999999999999</v>
          </cell>
          <cell r="E331">
            <v>0</v>
          </cell>
          <cell r="I331">
            <v>1.01</v>
          </cell>
          <cell r="J331">
            <v>0</v>
          </cell>
          <cell r="K331">
            <v>0</v>
          </cell>
          <cell r="L331">
            <v>1.01</v>
          </cell>
        </row>
        <row r="332">
          <cell r="A332" t="str">
            <v>MA326</v>
          </cell>
          <cell r="B332" t="str">
            <v>Crushrock quarrie</v>
          </cell>
          <cell r="C332" t="str">
            <v>ton</v>
          </cell>
          <cell r="D332">
            <v>0</v>
          </cell>
          <cell r="E332">
            <v>0</v>
          </cell>
          <cell r="I332">
            <v>0</v>
          </cell>
          <cell r="J332">
            <v>0</v>
          </cell>
          <cell r="K332">
            <v>0</v>
          </cell>
          <cell r="L332">
            <v>0</v>
          </cell>
        </row>
        <row r="333">
          <cell r="A333" t="str">
            <v>MA327</v>
          </cell>
          <cell r="B333" t="str">
            <v>Trees planting - subcontractor</v>
          </cell>
          <cell r="C333" t="str">
            <v>nº</v>
          </cell>
          <cell r="D333">
            <v>0</v>
          </cell>
          <cell r="E333">
            <v>28.2</v>
          </cell>
          <cell r="I333">
            <v>0</v>
          </cell>
          <cell r="J333">
            <v>28.2</v>
          </cell>
          <cell r="K333">
            <v>0</v>
          </cell>
          <cell r="L333">
            <v>28.2</v>
          </cell>
        </row>
        <row r="334">
          <cell r="A334" t="str">
            <v>MA328</v>
          </cell>
          <cell r="B334" t="str">
            <v>Remove Existing Steel Foot Bridge CH 11+200</v>
          </cell>
          <cell r="C334" t="str">
            <v>LS</v>
          </cell>
          <cell r="D334">
            <v>0</v>
          </cell>
          <cell r="E334">
            <v>28200</v>
          </cell>
          <cell r="I334">
            <v>0</v>
          </cell>
          <cell r="J334">
            <v>28200</v>
          </cell>
          <cell r="K334">
            <v>0</v>
          </cell>
          <cell r="L334">
            <v>28200</v>
          </cell>
        </row>
        <row r="335">
          <cell r="A335" t="str">
            <v>MA329</v>
          </cell>
          <cell r="B335" t="str">
            <v>Divs. Diversions</v>
          </cell>
          <cell r="C335" t="str">
            <v>day</v>
          </cell>
          <cell r="D335">
            <v>0</v>
          </cell>
          <cell r="E335">
            <v>211.5</v>
          </cell>
          <cell r="I335">
            <v>0</v>
          </cell>
          <cell r="J335">
            <v>211.5</v>
          </cell>
          <cell r="K335">
            <v>0</v>
          </cell>
          <cell r="L335">
            <v>211.5</v>
          </cell>
        </row>
        <row r="336">
          <cell r="A336" t="str">
            <v>MA330</v>
          </cell>
          <cell r="B336" t="str">
            <v>25mm dia. mild steel dowel expansion loint 575mm longíncluding coating one-half in bituminous paint</v>
          </cell>
          <cell r="C336" t="str">
            <v>nr</v>
          </cell>
          <cell r="D336">
            <v>0</v>
          </cell>
          <cell r="E336">
            <v>2.82</v>
          </cell>
          <cell r="I336">
            <v>0</v>
          </cell>
          <cell r="J336">
            <v>2.82</v>
          </cell>
          <cell r="K336">
            <v>0</v>
          </cell>
          <cell r="L336">
            <v>2.82</v>
          </cell>
        </row>
        <row r="337">
          <cell r="A337" t="str">
            <v>MA331</v>
          </cell>
          <cell r="B337" t="str">
            <v>Provide and place Precast concrete cover slabs, conc. classC30/20mm agregate for U-Drain as per drawing</v>
          </cell>
          <cell r="C337" t="str">
            <v>nr</v>
          </cell>
          <cell r="D337">
            <v>0</v>
          </cell>
          <cell r="E337">
            <v>21.15</v>
          </cell>
          <cell r="I337">
            <v>0</v>
          </cell>
          <cell r="J337">
            <v>21.15</v>
          </cell>
          <cell r="K337">
            <v>0</v>
          </cell>
          <cell r="L337">
            <v>21.15</v>
          </cell>
        </row>
        <row r="338">
          <cell r="A338" t="str">
            <v>MA332</v>
          </cell>
          <cell r="B338" t="str">
            <v>Haulage of Chushed rock to Alphalt Plant</v>
          </cell>
          <cell r="C338" t="str">
            <v>tonxkm</v>
          </cell>
          <cell r="D338">
            <v>0.113</v>
          </cell>
          <cell r="E338">
            <v>0</v>
          </cell>
          <cell r="I338">
            <v>0.11</v>
          </cell>
          <cell r="J338">
            <v>0</v>
          </cell>
          <cell r="K338">
            <v>0</v>
          </cell>
          <cell r="L338">
            <v>0.11</v>
          </cell>
        </row>
        <row r="339">
          <cell r="A339" t="str">
            <v>MA333</v>
          </cell>
          <cell r="D339">
            <v>0</v>
          </cell>
          <cell r="E339">
            <v>0</v>
          </cell>
          <cell r="I339">
            <v>0</v>
          </cell>
          <cell r="J339">
            <v>0</v>
          </cell>
          <cell r="K339">
            <v>0</v>
          </cell>
          <cell r="L339">
            <v>0</v>
          </cell>
        </row>
        <row r="340">
          <cell r="A340" t="str">
            <v>MA334</v>
          </cell>
          <cell r="D340">
            <v>0</v>
          </cell>
          <cell r="E340">
            <v>0</v>
          </cell>
          <cell r="I340">
            <v>0</v>
          </cell>
          <cell r="J340">
            <v>0</v>
          </cell>
          <cell r="K340">
            <v>0</v>
          </cell>
          <cell r="L340">
            <v>0</v>
          </cell>
        </row>
        <row r="341">
          <cell r="A341" t="str">
            <v>MA335</v>
          </cell>
          <cell r="B341" t="str">
            <v>Form 25mm expansion joint with polystyrene or otherequal and approved soft board joint filler including allnecessary formwork</v>
          </cell>
          <cell r="C341" t="str">
            <v>m</v>
          </cell>
          <cell r="D341">
            <v>0</v>
          </cell>
          <cell r="E341">
            <v>16.920000000000002</v>
          </cell>
          <cell r="I341">
            <v>0</v>
          </cell>
          <cell r="J341">
            <v>16.920000000000002</v>
          </cell>
          <cell r="K341">
            <v>0</v>
          </cell>
          <cell r="L341">
            <v>16.920000000000002</v>
          </cell>
        </row>
        <row r="342">
          <cell r="A342" t="str">
            <v>MA336</v>
          </cell>
          <cell r="D342">
            <v>0</v>
          </cell>
          <cell r="E342">
            <v>0</v>
          </cell>
          <cell r="I342">
            <v>0</v>
          </cell>
          <cell r="J342">
            <v>0</v>
          </cell>
          <cell r="K342">
            <v>0</v>
          </cell>
          <cell r="L342">
            <v>0</v>
          </cell>
        </row>
        <row r="343">
          <cell r="A343" t="str">
            <v>MA337</v>
          </cell>
          <cell r="B343" t="str">
            <v>Seal top edge of expansion joint 25 x 25mm sectionalarea with approved joint sealant</v>
          </cell>
          <cell r="C343" t="str">
            <v>m</v>
          </cell>
          <cell r="D343">
            <v>0</v>
          </cell>
          <cell r="E343">
            <v>16.920000000000002</v>
          </cell>
          <cell r="I343">
            <v>0</v>
          </cell>
          <cell r="J343">
            <v>16.920000000000002</v>
          </cell>
          <cell r="K343">
            <v>0</v>
          </cell>
          <cell r="L343">
            <v>16.920000000000002</v>
          </cell>
        </row>
        <row r="344">
          <cell r="A344" t="str">
            <v>MA338</v>
          </cell>
          <cell r="D344">
            <v>0</v>
          </cell>
          <cell r="E344">
            <v>0</v>
          </cell>
          <cell r="I344">
            <v>0</v>
          </cell>
          <cell r="J344">
            <v>0</v>
          </cell>
          <cell r="K344">
            <v>0</v>
          </cell>
          <cell r="L344">
            <v>0</v>
          </cell>
        </row>
        <row r="345">
          <cell r="A345" t="str">
            <v>MA339</v>
          </cell>
          <cell r="B345" t="str">
            <v>Provide and place 20mm diameter mild steel dowel inexpansion joint 575mm long including coating one-halfin bitumínous paint and provide all necessarytemporary support</v>
          </cell>
          <cell r="C345" t="str">
            <v>Nr</v>
          </cell>
          <cell r="D345">
            <v>0</v>
          </cell>
          <cell r="E345">
            <v>21.15</v>
          </cell>
          <cell r="I345">
            <v>0</v>
          </cell>
          <cell r="J345">
            <v>21.15</v>
          </cell>
          <cell r="K345">
            <v>0</v>
          </cell>
          <cell r="L345">
            <v>21.15</v>
          </cell>
        </row>
        <row r="346">
          <cell r="A346" t="str">
            <v>MA340</v>
          </cell>
          <cell r="D346">
            <v>0</v>
          </cell>
          <cell r="E346">
            <v>0</v>
          </cell>
          <cell r="I346">
            <v>0</v>
          </cell>
          <cell r="J346">
            <v>0</v>
          </cell>
          <cell r="K346">
            <v>0</v>
          </cell>
          <cell r="L346">
            <v>0</v>
          </cell>
        </row>
        <row r="347">
          <cell r="A347" t="str">
            <v>MA341</v>
          </cell>
          <cell r="B347" t="str">
            <v>Precast concrete kerbs 150 X 350 mm</v>
          </cell>
          <cell r="C347" t="str">
            <v>m</v>
          </cell>
          <cell r="D347">
            <v>0</v>
          </cell>
          <cell r="E347">
            <v>11.28</v>
          </cell>
          <cell r="I347">
            <v>0</v>
          </cell>
          <cell r="J347">
            <v>11.28</v>
          </cell>
          <cell r="K347">
            <v>0</v>
          </cell>
          <cell r="L347">
            <v>11.28</v>
          </cell>
        </row>
        <row r="348">
          <cell r="A348" t="str">
            <v>MA342</v>
          </cell>
          <cell r="B348" t="str">
            <v>Precast concrete channels 500 mm wide</v>
          </cell>
          <cell r="C348" t="str">
            <v>m</v>
          </cell>
          <cell r="D348">
            <v>0</v>
          </cell>
          <cell r="E348">
            <v>28.2</v>
          </cell>
          <cell r="I348">
            <v>0</v>
          </cell>
          <cell r="J348">
            <v>28.2</v>
          </cell>
          <cell r="K348">
            <v>0</v>
          </cell>
          <cell r="L348">
            <v>28.2</v>
          </cell>
        </row>
        <row r="349">
          <cell r="A349" t="str">
            <v>MA343</v>
          </cell>
          <cell r="B349" t="str">
            <v>Precast concrete 25/30 paving block 200x100x80mm</v>
          </cell>
          <cell r="C349" t="str">
            <v>m2</v>
          </cell>
          <cell r="D349">
            <v>0</v>
          </cell>
          <cell r="E349">
            <v>10.151999999999999</v>
          </cell>
          <cell r="I349">
            <v>0</v>
          </cell>
          <cell r="J349">
            <v>10.151999999999999</v>
          </cell>
          <cell r="K349">
            <v>0</v>
          </cell>
          <cell r="L349">
            <v>10.151999999999999</v>
          </cell>
        </row>
        <row r="350">
          <cell r="A350" t="str">
            <v>MA344</v>
          </cell>
          <cell r="B350" t="str">
            <v>Marker post, exposed height 975mm with reflectivemarker at both sides as per Drawing NO.AN-2. 1601</v>
          </cell>
          <cell r="C350" t="str">
            <v>Nr</v>
          </cell>
          <cell r="D350">
            <v>0</v>
          </cell>
          <cell r="E350">
            <v>28.2</v>
          </cell>
          <cell r="I350">
            <v>0</v>
          </cell>
          <cell r="J350">
            <v>28.2</v>
          </cell>
          <cell r="K350">
            <v>0</v>
          </cell>
          <cell r="L350">
            <v>28.2</v>
          </cell>
        </row>
        <row r="351">
          <cell r="A351" t="str">
            <v>MA345</v>
          </cell>
          <cell r="D351">
            <v>0</v>
          </cell>
          <cell r="E351">
            <v>0</v>
          </cell>
          <cell r="I351">
            <v>0</v>
          </cell>
          <cell r="J351">
            <v>0</v>
          </cell>
          <cell r="K351">
            <v>0</v>
          </cell>
          <cell r="L351">
            <v>0</v>
          </cell>
        </row>
        <row r="352">
          <cell r="A352" t="str">
            <v>MA346</v>
          </cell>
          <cell r="B352" t="str">
            <v>kilometer postoexposed height 975mm with reflectivemarker at both sides as per Drawing NO.AN-2. 1601</v>
          </cell>
          <cell r="C352" t="str">
            <v>Nr</v>
          </cell>
          <cell r="D352">
            <v>0</v>
          </cell>
          <cell r="E352">
            <v>16.920000000000002</v>
          </cell>
          <cell r="I352">
            <v>0</v>
          </cell>
          <cell r="J352">
            <v>16.920000000000002</v>
          </cell>
          <cell r="K352">
            <v>0</v>
          </cell>
          <cell r="L352">
            <v>16.920000000000002</v>
          </cell>
        </row>
        <row r="353">
          <cell r="A353" t="str">
            <v>MA347</v>
          </cell>
          <cell r="D353">
            <v>0</v>
          </cell>
          <cell r="E353">
            <v>0</v>
          </cell>
          <cell r="I353">
            <v>0</v>
          </cell>
          <cell r="J353">
            <v>0</v>
          </cell>
          <cell r="K353">
            <v>0</v>
          </cell>
          <cell r="L353">
            <v>0</v>
          </cell>
        </row>
        <row r="354">
          <cell r="A354" t="str">
            <v>MA348</v>
          </cell>
          <cell r="B354" t="str">
            <v>Provide and erect permanent road signs with one polesupport as specified</v>
          </cell>
          <cell r="C354" t="str">
            <v>Nr</v>
          </cell>
          <cell r="D354">
            <v>0</v>
          </cell>
          <cell r="E354">
            <v>176.25</v>
          </cell>
          <cell r="I354">
            <v>0</v>
          </cell>
          <cell r="J354">
            <v>176.25</v>
          </cell>
          <cell r="K354">
            <v>0</v>
          </cell>
          <cell r="L354">
            <v>176.25</v>
          </cell>
        </row>
        <row r="355">
          <cell r="A355" t="str">
            <v>MA349</v>
          </cell>
          <cell r="D355">
            <v>0</v>
          </cell>
          <cell r="E355">
            <v>0</v>
          </cell>
          <cell r="I355">
            <v>0</v>
          </cell>
          <cell r="J355">
            <v>0</v>
          </cell>
          <cell r="K355">
            <v>0</v>
          </cell>
          <cell r="L355">
            <v>0</v>
          </cell>
        </row>
        <row r="356">
          <cell r="A356" t="str">
            <v>MA350</v>
          </cell>
          <cell r="B356" t="str">
            <v>Ditto with two pole supports as specified</v>
          </cell>
          <cell r="C356" t="str">
            <v>Nr</v>
          </cell>
          <cell r="D356">
            <v>0</v>
          </cell>
          <cell r="E356">
            <v>564</v>
          </cell>
          <cell r="I356">
            <v>0</v>
          </cell>
          <cell r="J356">
            <v>564</v>
          </cell>
          <cell r="K356">
            <v>0</v>
          </cell>
          <cell r="L356">
            <v>564</v>
          </cell>
        </row>
        <row r="357">
          <cell r="A357" t="str">
            <v>MA351</v>
          </cell>
          <cell r="D357">
            <v>0</v>
          </cell>
          <cell r="E357">
            <v>0</v>
          </cell>
          <cell r="I357">
            <v>0</v>
          </cell>
          <cell r="J357">
            <v>0</v>
          </cell>
          <cell r="K357">
            <v>0</v>
          </cell>
          <cell r="L357">
            <v>0</v>
          </cell>
        </row>
        <row r="358">
          <cell r="A358" t="str">
            <v>MA352</v>
          </cell>
          <cell r="B358" t="str">
            <v>150 x 3.0mm thick continuous edge line white roadmarking in reflective thermoplastic paint</v>
          </cell>
          <cell r="C358" t="str">
            <v>m</v>
          </cell>
          <cell r="D358">
            <v>0</v>
          </cell>
          <cell r="E358">
            <v>5.3579999999999997</v>
          </cell>
          <cell r="I358">
            <v>0</v>
          </cell>
          <cell r="J358">
            <v>5.3579999999999997</v>
          </cell>
          <cell r="K358">
            <v>0</v>
          </cell>
          <cell r="L358">
            <v>5.3579999999999997</v>
          </cell>
        </row>
        <row r="359">
          <cell r="A359" t="str">
            <v>MA353</v>
          </cell>
          <cell r="D359">
            <v>0</v>
          </cell>
          <cell r="E359">
            <v>0</v>
          </cell>
          <cell r="I359">
            <v>0</v>
          </cell>
          <cell r="J359">
            <v>0</v>
          </cell>
          <cell r="K359">
            <v>0</v>
          </cell>
          <cell r="L359">
            <v>0</v>
          </cell>
        </row>
        <row r="360">
          <cell r="A360" t="str">
            <v>MA354</v>
          </cell>
          <cell r="B360" t="str">
            <v>120 x 3.0mm thick continuous centre line white roadmarking in reflective thermoplastic paint</v>
          </cell>
          <cell r="C360" t="str">
            <v>m</v>
          </cell>
          <cell r="D360">
            <v>0</v>
          </cell>
          <cell r="E360">
            <v>4.2300000000000004</v>
          </cell>
          <cell r="I360">
            <v>0</v>
          </cell>
          <cell r="J360">
            <v>4.2300000000000004</v>
          </cell>
          <cell r="K360">
            <v>0</v>
          </cell>
          <cell r="L360">
            <v>4.2300000000000004</v>
          </cell>
        </row>
        <row r="361">
          <cell r="A361" t="str">
            <v>MA355</v>
          </cell>
          <cell r="D361">
            <v>0</v>
          </cell>
          <cell r="E361">
            <v>0</v>
          </cell>
          <cell r="I361">
            <v>0</v>
          </cell>
          <cell r="J361">
            <v>0</v>
          </cell>
          <cell r="K361">
            <v>0</v>
          </cell>
          <cell r="L361">
            <v>0</v>
          </cell>
        </row>
        <row r="362">
          <cell r="A362" t="str">
            <v>MA356</v>
          </cell>
          <cell r="B362" t="str">
            <v>120 x 3.0mm thick intermittent centre line whiteroad marking in reflective thermoplastic paint</v>
          </cell>
          <cell r="C362" t="str">
            <v>m</v>
          </cell>
          <cell r="D362">
            <v>0</v>
          </cell>
          <cell r="E362">
            <v>5.3579999999999997</v>
          </cell>
          <cell r="I362">
            <v>0</v>
          </cell>
          <cell r="J362">
            <v>5.3579999999999997</v>
          </cell>
          <cell r="K362">
            <v>0</v>
          </cell>
          <cell r="L362">
            <v>5.3579999999999997</v>
          </cell>
        </row>
        <row r="363">
          <cell r="A363" t="str">
            <v>MA357</v>
          </cell>
          <cell r="D363">
            <v>0</v>
          </cell>
          <cell r="E363">
            <v>0</v>
          </cell>
          <cell r="I363">
            <v>0</v>
          </cell>
          <cell r="J363">
            <v>0</v>
          </cell>
          <cell r="K363">
            <v>0</v>
          </cell>
          <cell r="L363">
            <v>0</v>
          </cell>
        </row>
        <row r="364">
          <cell r="A364" t="str">
            <v>MA358</v>
          </cell>
          <cell r="B364" t="str">
            <v>3.0mm thick reflective thermoplastic road markingsof varying widths.</v>
          </cell>
          <cell r="C364" t="str">
            <v>m2</v>
          </cell>
          <cell r="D364">
            <v>0</v>
          </cell>
          <cell r="E364">
            <v>49.35</v>
          </cell>
          <cell r="I364">
            <v>0</v>
          </cell>
          <cell r="J364">
            <v>49.35</v>
          </cell>
          <cell r="K364">
            <v>0</v>
          </cell>
          <cell r="L364">
            <v>49.35</v>
          </cell>
        </row>
        <row r="365">
          <cell r="A365" t="str">
            <v>MA359</v>
          </cell>
          <cell r="D365">
            <v>0</v>
          </cell>
          <cell r="E365">
            <v>0</v>
          </cell>
          <cell r="I365">
            <v>0</v>
          </cell>
          <cell r="J365">
            <v>0</v>
          </cell>
          <cell r="K365">
            <v>0</v>
          </cell>
          <cell r="L365">
            <v>0</v>
          </cell>
        </row>
        <row r="366">
          <cell r="A366" t="str">
            <v>MA360</v>
          </cell>
          <cell r="B366" t="str">
            <v>Asphaltic concrete speed humps</v>
          </cell>
          <cell r="D366">
            <v>0</v>
          </cell>
          <cell r="E366">
            <v>0</v>
          </cell>
          <cell r="I366">
            <v>0</v>
          </cell>
          <cell r="J366">
            <v>0</v>
          </cell>
          <cell r="K366">
            <v>0</v>
          </cell>
          <cell r="L366">
            <v>0</v>
          </cell>
        </row>
        <row r="367">
          <cell r="A367" t="str">
            <v>MA361</v>
          </cell>
          <cell r="D367">
            <v>0</v>
          </cell>
          <cell r="E367">
            <v>0</v>
          </cell>
          <cell r="I367">
            <v>0</v>
          </cell>
          <cell r="J367">
            <v>0</v>
          </cell>
          <cell r="K367">
            <v>0</v>
          </cell>
          <cell r="L367">
            <v>0</v>
          </cell>
        </row>
        <row r="368">
          <cell r="A368" t="str">
            <v>MA362</v>
          </cell>
          <cell r="B368" t="str">
            <v>Asphaltic concrete speed hump 12000mm wide x100mm high íncluding millíng asphaltíc concrete surface25mm deep. as per Drawing NO.AN-2. 503</v>
          </cell>
          <cell r="C368" t="str">
            <v>m</v>
          </cell>
          <cell r="D368">
            <v>0</v>
          </cell>
          <cell r="E368">
            <v>169.2</v>
          </cell>
          <cell r="I368">
            <v>0</v>
          </cell>
          <cell r="J368">
            <v>169.2</v>
          </cell>
          <cell r="K368">
            <v>0</v>
          </cell>
          <cell r="L368">
            <v>169.2</v>
          </cell>
        </row>
        <row r="369">
          <cell r="A369" t="str">
            <v>MA363</v>
          </cell>
          <cell r="D369">
            <v>0</v>
          </cell>
          <cell r="E369">
            <v>0</v>
          </cell>
          <cell r="I369">
            <v>0</v>
          </cell>
          <cell r="J369">
            <v>0</v>
          </cell>
          <cell r="K369">
            <v>0</v>
          </cell>
          <cell r="L369">
            <v>0</v>
          </cell>
        </row>
        <row r="370">
          <cell r="A370" t="str">
            <v>MA364</v>
          </cell>
          <cell r="B370" t="str">
            <v>Metal rails and barriers</v>
          </cell>
          <cell r="D370">
            <v>0</v>
          </cell>
          <cell r="E370">
            <v>0</v>
          </cell>
          <cell r="I370">
            <v>0</v>
          </cell>
          <cell r="J370">
            <v>0</v>
          </cell>
          <cell r="K370">
            <v>0</v>
          </cell>
          <cell r="L370">
            <v>0</v>
          </cell>
        </row>
        <row r="371">
          <cell r="A371" t="str">
            <v>MA365</v>
          </cell>
          <cell r="D371">
            <v>0</v>
          </cell>
          <cell r="E371">
            <v>0</v>
          </cell>
          <cell r="I371">
            <v>0</v>
          </cell>
          <cell r="J371">
            <v>0</v>
          </cell>
          <cell r="K371">
            <v>0</v>
          </cell>
          <cell r="L371">
            <v>0</v>
          </cell>
        </row>
        <row r="372">
          <cell r="A372" t="str">
            <v>MA366</v>
          </cell>
          <cell r="B372" t="str">
            <v>1000mm High galvanized metal rai! with galvanized steelsupports per Drawíng No. AN-2. 1601</v>
          </cell>
          <cell r="C372" t="str">
            <v>m</v>
          </cell>
          <cell r="D372">
            <v>0</v>
          </cell>
          <cell r="E372">
            <v>35.25</v>
          </cell>
          <cell r="I372">
            <v>0</v>
          </cell>
          <cell r="J372">
            <v>35.25</v>
          </cell>
          <cell r="K372">
            <v>0</v>
          </cell>
          <cell r="L372">
            <v>35.25</v>
          </cell>
        </row>
        <row r="373">
          <cell r="A373" t="str">
            <v>MA367</v>
          </cell>
          <cell r="D373">
            <v>0</v>
          </cell>
          <cell r="E373">
            <v>0</v>
          </cell>
          <cell r="I373">
            <v>0</v>
          </cell>
          <cell r="J373">
            <v>0</v>
          </cell>
          <cell r="K373">
            <v>0</v>
          </cell>
          <cell r="L373">
            <v>0</v>
          </cell>
        </row>
        <row r="374">
          <cell r="A374" t="str">
            <v>MA368</v>
          </cell>
          <cell r="B374" t="str">
            <v>720mm High W - section galvanized metal crash barrierwith supports dítto</v>
          </cell>
          <cell r="C374" t="str">
            <v>m</v>
          </cell>
          <cell r="D374">
            <v>0</v>
          </cell>
          <cell r="E374">
            <v>91.65</v>
          </cell>
          <cell r="I374">
            <v>0</v>
          </cell>
          <cell r="J374">
            <v>91.65</v>
          </cell>
          <cell r="K374">
            <v>0</v>
          </cell>
          <cell r="L374">
            <v>91.65</v>
          </cell>
        </row>
        <row r="375">
          <cell r="A375" t="str">
            <v>MA369</v>
          </cell>
          <cell r="D375">
            <v>0</v>
          </cell>
          <cell r="E375">
            <v>0</v>
          </cell>
          <cell r="I375">
            <v>0</v>
          </cell>
          <cell r="J375">
            <v>0</v>
          </cell>
          <cell r="K375">
            <v>0</v>
          </cell>
          <cell r="L375">
            <v>0</v>
          </cell>
        </row>
        <row r="376">
          <cell r="A376" t="str">
            <v>MA370</v>
          </cell>
          <cell r="B376" t="str">
            <v>capping beam 250mm x 700mm</v>
          </cell>
          <cell r="C376" t="str">
            <v>m</v>
          </cell>
          <cell r="D376">
            <v>0</v>
          </cell>
          <cell r="E376">
            <v>49.35</v>
          </cell>
          <cell r="I376">
            <v>0</v>
          </cell>
          <cell r="J376">
            <v>49.35</v>
          </cell>
          <cell r="K376">
            <v>0</v>
          </cell>
          <cell r="L376">
            <v>49.35</v>
          </cell>
        </row>
        <row r="377">
          <cell r="A377" t="str">
            <v>MA371</v>
          </cell>
          <cell r="D377">
            <v>0</v>
          </cell>
          <cell r="E377">
            <v>0</v>
          </cell>
          <cell r="I377">
            <v>0</v>
          </cell>
          <cell r="J377">
            <v>0</v>
          </cell>
          <cell r="K377">
            <v>0</v>
          </cell>
          <cell r="L377">
            <v>0</v>
          </cell>
        </row>
        <row r="378">
          <cell r="A378" t="str">
            <v>MA372</v>
          </cell>
          <cell r="B378" t="str">
            <v xml:space="preserve">Expansion Joint </v>
          </cell>
          <cell r="C378" t="str">
            <v>m</v>
          </cell>
          <cell r="D378">
            <v>0</v>
          </cell>
          <cell r="E378">
            <v>133.94999999999999</v>
          </cell>
          <cell r="I378">
            <v>0</v>
          </cell>
          <cell r="J378">
            <v>133.94999999999999</v>
          </cell>
          <cell r="K378">
            <v>0</v>
          </cell>
          <cell r="L378">
            <v>133.94999999999999</v>
          </cell>
        </row>
        <row r="379">
          <cell r="A379" t="str">
            <v>MA373</v>
          </cell>
          <cell r="B379" t="str">
            <v>Joint between approach</v>
          </cell>
          <cell r="C379" t="str">
            <v>m</v>
          </cell>
          <cell r="D379">
            <v>0</v>
          </cell>
          <cell r="E379">
            <v>176.25</v>
          </cell>
          <cell r="I379">
            <v>0</v>
          </cell>
          <cell r="J379">
            <v>176.25</v>
          </cell>
          <cell r="K379">
            <v>0</v>
          </cell>
          <cell r="L379">
            <v>176.25</v>
          </cell>
        </row>
        <row r="380">
          <cell r="A380" t="str">
            <v>MA374</v>
          </cell>
          <cell r="B380" t="str">
            <v>Solft fibre board or polyestyrene</v>
          </cell>
          <cell r="C380" t="str">
            <v>m2</v>
          </cell>
          <cell r="D380">
            <v>0</v>
          </cell>
          <cell r="E380">
            <v>14.1</v>
          </cell>
          <cell r="I380">
            <v>0</v>
          </cell>
          <cell r="J380">
            <v>14.1</v>
          </cell>
          <cell r="K380">
            <v>0</v>
          </cell>
          <cell r="L380">
            <v>14.1</v>
          </cell>
        </row>
        <row r="381">
          <cell r="A381" t="str">
            <v>MA375</v>
          </cell>
          <cell r="B381" t="str">
            <v>PVC pipe DN75, PN10</v>
          </cell>
          <cell r="C381" t="str">
            <v>m</v>
          </cell>
          <cell r="D381">
            <v>0</v>
          </cell>
          <cell r="E381">
            <v>5.0199999999999996</v>
          </cell>
          <cell r="I381">
            <v>0</v>
          </cell>
          <cell r="J381">
            <v>5.0199999999999996</v>
          </cell>
          <cell r="K381">
            <v>0</v>
          </cell>
          <cell r="L381">
            <v>5.0199999999999996</v>
          </cell>
        </row>
        <row r="382">
          <cell r="A382" t="str">
            <v>MA376</v>
          </cell>
          <cell r="B382" t="str">
            <v>PVC pipe DN150, PN10</v>
          </cell>
          <cell r="C382" t="str">
            <v>m</v>
          </cell>
          <cell r="D382">
            <v>0</v>
          </cell>
          <cell r="E382">
            <v>6.6550000000000002</v>
          </cell>
          <cell r="I382">
            <v>0</v>
          </cell>
          <cell r="J382">
            <v>6.6550000000000002</v>
          </cell>
          <cell r="K382">
            <v>0</v>
          </cell>
          <cell r="L382">
            <v>6.6550000000000002</v>
          </cell>
        </row>
        <row r="383">
          <cell r="A383" t="str">
            <v>MA377</v>
          </cell>
          <cell r="B383" t="str">
            <v>Main beans 12,5 m 16t</v>
          </cell>
          <cell r="C383" t="str">
            <v>nr</v>
          </cell>
          <cell r="D383">
            <v>0</v>
          </cell>
          <cell r="E383">
            <v>5414.4</v>
          </cell>
          <cell r="I383">
            <v>0</v>
          </cell>
          <cell r="J383">
            <v>5414.4</v>
          </cell>
          <cell r="K383">
            <v>0</v>
          </cell>
          <cell r="L383">
            <v>5414.4</v>
          </cell>
        </row>
        <row r="384">
          <cell r="A384" t="str">
            <v>MA378</v>
          </cell>
          <cell r="B384" t="str">
            <v>Plank size 1250x300 mm x 50 mm, 24 kg</v>
          </cell>
          <cell r="C384" t="str">
            <v>nr</v>
          </cell>
          <cell r="D384">
            <v>0</v>
          </cell>
          <cell r="E384">
            <v>169.2</v>
          </cell>
          <cell r="I384">
            <v>0</v>
          </cell>
          <cell r="J384">
            <v>169.2</v>
          </cell>
          <cell r="K384">
            <v>0</v>
          </cell>
          <cell r="L384">
            <v>169.2</v>
          </cell>
        </row>
        <row r="385">
          <cell r="A385" t="str">
            <v>MA379</v>
          </cell>
          <cell r="D385">
            <v>0</v>
          </cell>
          <cell r="E385">
            <v>0</v>
          </cell>
          <cell r="I385">
            <v>0</v>
          </cell>
          <cell r="J385">
            <v>0</v>
          </cell>
          <cell r="K385">
            <v>0</v>
          </cell>
          <cell r="L385">
            <v>0</v>
          </cell>
        </row>
        <row r="386">
          <cell r="A386" t="str">
            <v>MA380</v>
          </cell>
          <cell r="B386" t="str">
            <v>Provide and place rip rap including mortar joints</v>
          </cell>
          <cell r="C386" t="str">
            <v>m2</v>
          </cell>
          <cell r="D386">
            <v>46.53</v>
          </cell>
          <cell r="E386">
            <v>0</v>
          </cell>
          <cell r="I386">
            <v>46.53</v>
          </cell>
          <cell r="J386">
            <v>0</v>
          </cell>
          <cell r="K386">
            <v>0</v>
          </cell>
          <cell r="L386">
            <v>46.53</v>
          </cell>
        </row>
        <row r="387">
          <cell r="A387" t="str">
            <v>MA381</v>
          </cell>
          <cell r="D387">
            <v>0</v>
          </cell>
          <cell r="E387">
            <v>0</v>
          </cell>
          <cell r="I387">
            <v>0</v>
          </cell>
          <cell r="J387">
            <v>0</v>
          </cell>
          <cell r="K387">
            <v>0</v>
          </cell>
          <cell r="L387">
            <v>0</v>
          </cell>
        </row>
        <row r="388">
          <cell r="A388" t="str">
            <v>MA382</v>
          </cell>
          <cell r="B388" t="str">
            <v>Provide and install kilometer post including painting and numbering</v>
          </cell>
          <cell r="C388" t="str">
            <v>nr</v>
          </cell>
          <cell r="D388">
            <v>0</v>
          </cell>
          <cell r="E388">
            <v>0</v>
          </cell>
          <cell r="I388">
            <v>0</v>
          </cell>
          <cell r="J388">
            <v>0</v>
          </cell>
          <cell r="K388">
            <v>0</v>
          </cell>
          <cell r="L388">
            <v>0</v>
          </cell>
        </row>
        <row r="389">
          <cell r="A389" t="str">
            <v>MA383</v>
          </cell>
          <cell r="B389" t="str">
            <v xml:space="preserve">Engineer's Vehicle Type 1 </v>
          </cell>
          <cell r="C389" t="str">
            <v>nr</v>
          </cell>
          <cell r="D389">
            <v>34148.79</v>
          </cell>
          <cell r="E389">
            <v>0</v>
          </cell>
          <cell r="I389">
            <v>34148.79</v>
          </cell>
          <cell r="J389">
            <v>0</v>
          </cell>
          <cell r="K389">
            <v>0</v>
          </cell>
          <cell r="L389">
            <v>34148.79</v>
          </cell>
        </row>
        <row r="390">
          <cell r="A390" t="str">
            <v>MA384</v>
          </cell>
          <cell r="B390" t="str">
            <v>Engineer's Vehicle Type 2</v>
          </cell>
          <cell r="C390" t="str">
            <v>nr</v>
          </cell>
          <cell r="D390">
            <v>18726.21</v>
          </cell>
          <cell r="E390">
            <v>0</v>
          </cell>
          <cell r="I390">
            <v>18726.21</v>
          </cell>
          <cell r="J390">
            <v>0</v>
          </cell>
          <cell r="K390">
            <v>0</v>
          </cell>
          <cell r="L390">
            <v>18726.21</v>
          </cell>
        </row>
        <row r="391">
          <cell r="A391" t="str">
            <v>MA385</v>
          </cell>
          <cell r="B391" t="str">
            <v>INSURANCE</v>
          </cell>
          <cell r="C391" t="str">
            <v>SUM</v>
          </cell>
          <cell r="D391">
            <v>0</v>
          </cell>
          <cell r="E391">
            <v>1101.21</v>
          </cell>
          <cell r="I391">
            <v>0</v>
          </cell>
          <cell r="J391">
            <v>1101.21</v>
          </cell>
          <cell r="K391">
            <v>0</v>
          </cell>
          <cell r="L391">
            <v>1101.21</v>
          </cell>
        </row>
        <row r="392">
          <cell r="A392" t="str">
            <v>MA386</v>
          </cell>
          <cell r="B392" t="str">
            <v>Contractor's Office</v>
          </cell>
          <cell r="C392" t="str">
            <v>m2</v>
          </cell>
          <cell r="D392">
            <v>0</v>
          </cell>
          <cell r="E392">
            <v>164.97</v>
          </cell>
          <cell r="I392">
            <v>0</v>
          </cell>
          <cell r="J392">
            <v>164.97</v>
          </cell>
          <cell r="K392">
            <v>0</v>
          </cell>
          <cell r="L392">
            <v>164.97</v>
          </cell>
        </row>
        <row r="393">
          <cell r="A393" t="str">
            <v>MA387</v>
          </cell>
          <cell r="B393" t="str">
            <v>Administrative Office</v>
          </cell>
          <cell r="C393" t="str">
            <v>m2</v>
          </cell>
          <cell r="D393">
            <v>0</v>
          </cell>
          <cell r="E393">
            <v>164.97</v>
          </cell>
          <cell r="I393">
            <v>0</v>
          </cell>
          <cell r="J393">
            <v>164.97</v>
          </cell>
          <cell r="K393">
            <v>0</v>
          </cell>
          <cell r="L393">
            <v>164.97</v>
          </cell>
        </row>
        <row r="394">
          <cell r="A394" t="str">
            <v>MA388</v>
          </cell>
          <cell r="B394" t="str">
            <v>Technical Office</v>
          </cell>
          <cell r="C394" t="str">
            <v>m2</v>
          </cell>
          <cell r="D394">
            <v>0</v>
          </cell>
          <cell r="E394">
            <v>164.97</v>
          </cell>
          <cell r="I394">
            <v>0</v>
          </cell>
          <cell r="J394">
            <v>164.97</v>
          </cell>
          <cell r="K394">
            <v>0</v>
          </cell>
          <cell r="L394">
            <v>164.97</v>
          </cell>
        </row>
        <row r="395">
          <cell r="A395" t="str">
            <v>MA389</v>
          </cell>
          <cell r="B395" t="str">
            <v>Laboratory</v>
          </cell>
          <cell r="C395" t="str">
            <v>m2</v>
          </cell>
          <cell r="D395">
            <v>0</v>
          </cell>
          <cell r="E395">
            <v>164.97</v>
          </cell>
          <cell r="I395">
            <v>0</v>
          </cell>
          <cell r="J395">
            <v>164.97</v>
          </cell>
          <cell r="K395">
            <v>0</v>
          </cell>
          <cell r="L395">
            <v>164.97</v>
          </cell>
        </row>
        <row r="396">
          <cell r="A396" t="str">
            <v>MA390</v>
          </cell>
          <cell r="B396" t="str">
            <v>Constractor's Houses</v>
          </cell>
          <cell r="C396" t="str">
            <v>m2</v>
          </cell>
          <cell r="D396">
            <v>0</v>
          </cell>
          <cell r="E396">
            <v>219.96</v>
          </cell>
          <cell r="I396">
            <v>0</v>
          </cell>
          <cell r="J396">
            <v>219.96</v>
          </cell>
          <cell r="K396">
            <v>0</v>
          </cell>
          <cell r="L396">
            <v>219.96</v>
          </cell>
        </row>
        <row r="397">
          <cell r="A397" t="str">
            <v>MA391</v>
          </cell>
          <cell r="B397" t="str">
            <v>Contractor's Camp</v>
          </cell>
          <cell r="C397" t="str">
            <v>m2</v>
          </cell>
          <cell r="D397">
            <v>0</v>
          </cell>
          <cell r="E397">
            <v>164.97</v>
          </cell>
          <cell r="I397">
            <v>0</v>
          </cell>
          <cell r="J397">
            <v>164.97</v>
          </cell>
          <cell r="K397">
            <v>0</v>
          </cell>
          <cell r="L397">
            <v>164.97</v>
          </cell>
        </row>
        <row r="398">
          <cell r="A398" t="str">
            <v>MA392</v>
          </cell>
          <cell r="B398" t="str">
            <v>Workshopp</v>
          </cell>
          <cell r="C398" t="str">
            <v>m2</v>
          </cell>
          <cell r="D398">
            <v>0</v>
          </cell>
          <cell r="E398">
            <v>164.97</v>
          </cell>
          <cell r="I398">
            <v>0</v>
          </cell>
          <cell r="J398">
            <v>164.97</v>
          </cell>
          <cell r="K398">
            <v>0</v>
          </cell>
          <cell r="L398">
            <v>164.97</v>
          </cell>
        </row>
        <row r="399">
          <cell r="A399" t="str">
            <v>MA393</v>
          </cell>
          <cell r="B399" t="str">
            <v>Store</v>
          </cell>
          <cell r="C399" t="str">
            <v>m2</v>
          </cell>
          <cell r="D399">
            <v>0</v>
          </cell>
          <cell r="E399">
            <v>164.97</v>
          </cell>
          <cell r="I399">
            <v>0</v>
          </cell>
          <cell r="J399">
            <v>164.97</v>
          </cell>
          <cell r="K399">
            <v>0</v>
          </cell>
          <cell r="L399">
            <v>164.97</v>
          </cell>
        </row>
        <row r="400">
          <cell r="A400" t="str">
            <v>MA394</v>
          </cell>
          <cell r="B400" t="str">
            <v>Fences and gates</v>
          </cell>
          <cell r="C400" t="str">
            <v>LS</v>
          </cell>
          <cell r="D400">
            <v>0</v>
          </cell>
          <cell r="E400">
            <v>14.1</v>
          </cell>
          <cell r="I400">
            <v>0</v>
          </cell>
          <cell r="J400">
            <v>14.1</v>
          </cell>
          <cell r="K400">
            <v>0</v>
          </cell>
          <cell r="L400">
            <v>14.1</v>
          </cell>
        </row>
        <row r="401">
          <cell r="A401" t="str">
            <v>MA395</v>
          </cell>
          <cell r="B401" t="str">
            <v>Water installations</v>
          </cell>
          <cell r="C401" t="str">
            <v>LS</v>
          </cell>
          <cell r="D401">
            <v>29191.23</v>
          </cell>
          <cell r="E401">
            <v>0</v>
          </cell>
          <cell r="I401">
            <v>29191.23</v>
          </cell>
          <cell r="J401">
            <v>0</v>
          </cell>
          <cell r="K401">
            <v>0</v>
          </cell>
          <cell r="L401">
            <v>29191.23</v>
          </cell>
        </row>
        <row r="402">
          <cell r="A402" t="str">
            <v>MA396</v>
          </cell>
          <cell r="B402" t="str">
            <v>Eletricity installations</v>
          </cell>
          <cell r="C402" t="str">
            <v>LS</v>
          </cell>
          <cell r="D402">
            <v>75016.23</v>
          </cell>
          <cell r="E402">
            <v>0</v>
          </cell>
          <cell r="I402">
            <v>75016.23</v>
          </cell>
          <cell r="J402">
            <v>0</v>
          </cell>
          <cell r="K402">
            <v>0</v>
          </cell>
          <cell r="L402">
            <v>75016.23</v>
          </cell>
        </row>
        <row r="403">
          <cell r="A403" t="str">
            <v>MA397</v>
          </cell>
          <cell r="B403" t="str">
            <v>Comunications</v>
          </cell>
          <cell r="C403" t="str">
            <v>LS</v>
          </cell>
          <cell r="D403">
            <v>5507.46</v>
          </cell>
          <cell r="E403">
            <v>0</v>
          </cell>
          <cell r="I403">
            <v>5507.46</v>
          </cell>
          <cell r="J403">
            <v>0</v>
          </cell>
          <cell r="K403">
            <v>0</v>
          </cell>
          <cell r="L403">
            <v>5507.46</v>
          </cell>
        </row>
        <row r="404">
          <cell r="A404" t="str">
            <v>MA398</v>
          </cell>
          <cell r="B404" t="str">
            <v>Platforms and access</v>
          </cell>
          <cell r="C404" t="str">
            <v>LS</v>
          </cell>
          <cell r="D404">
            <v>0</v>
          </cell>
          <cell r="E404">
            <v>26988.81</v>
          </cell>
          <cell r="I404">
            <v>0</v>
          </cell>
          <cell r="J404">
            <v>26988.81</v>
          </cell>
          <cell r="K404">
            <v>0</v>
          </cell>
          <cell r="L404">
            <v>26988.81</v>
          </cell>
        </row>
        <row r="405">
          <cell r="A405" t="str">
            <v>MA399</v>
          </cell>
          <cell r="B405" t="str">
            <v xml:space="preserve">Concrete Plant </v>
          </cell>
          <cell r="C405" t="str">
            <v>LS</v>
          </cell>
          <cell r="D405">
            <v>24235.08</v>
          </cell>
          <cell r="E405">
            <v>0</v>
          </cell>
          <cell r="I405">
            <v>24235.08</v>
          </cell>
          <cell r="J405">
            <v>0</v>
          </cell>
          <cell r="K405">
            <v>0</v>
          </cell>
          <cell r="L405">
            <v>24235.08</v>
          </cell>
        </row>
        <row r="406">
          <cell r="A406" t="str">
            <v>MA400</v>
          </cell>
          <cell r="B406" t="str">
            <v>Bituminous Plant</v>
          </cell>
          <cell r="C406" t="str">
            <v>LS</v>
          </cell>
          <cell r="D406">
            <v>29742.54</v>
          </cell>
          <cell r="E406">
            <v>0</v>
          </cell>
          <cell r="I406">
            <v>29742.54</v>
          </cell>
          <cell r="J406">
            <v>0</v>
          </cell>
          <cell r="K406">
            <v>0</v>
          </cell>
          <cell r="L406">
            <v>29742.54</v>
          </cell>
        </row>
        <row r="407">
          <cell r="A407" t="str">
            <v>MA401</v>
          </cell>
          <cell r="B407" t="str">
            <v>Crusher Installation</v>
          </cell>
          <cell r="C407" t="str">
            <v>LS</v>
          </cell>
          <cell r="D407">
            <v>33047.58</v>
          </cell>
          <cell r="E407">
            <v>0</v>
          </cell>
          <cell r="I407">
            <v>33047.58</v>
          </cell>
          <cell r="J407">
            <v>0</v>
          </cell>
          <cell r="K407">
            <v>0</v>
          </cell>
          <cell r="L407">
            <v>33047.58</v>
          </cell>
        </row>
        <row r="408">
          <cell r="A408" t="str">
            <v>MA402</v>
          </cell>
          <cell r="B408" t="str">
            <v>Water supply</v>
          </cell>
          <cell r="C408" t="str">
            <v>Mth</v>
          </cell>
          <cell r="D408">
            <v>0</v>
          </cell>
          <cell r="E408">
            <v>551.30999999999995</v>
          </cell>
          <cell r="I408">
            <v>0</v>
          </cell>
          <cell r="J408">
            <v>551.30999999999995</v>
          </cell>
          <cell r="K408">
            <v>0</v>
          </cell>
          <cell r="L408">
            <v>551.30999999999995</v>
          </cell>
        </row>
        <row r="409">
          <cell r="A409" t="str">
            <v>MA403</v>
          </cell>
          <cell r="B409" t="str">
            <v>Electricity</v>
          </cell>
          <cell r="C409" t="str">
            <v>Mth</v>
          </cell>
          <cell r="D409">
            <v>0</v>
          </cell>
          <cell r="E409">
            <v>1652.52</v>
          </cell>
          <cell r="I409">
            <v>0</v>
          </cell>
          <cell r="J409">
            <v>1652.52</v>
          </cell>
          <cell r="K409">
            <v>0</v>
          </cell>
          <cell r="L409">
            <v>1652.52</v>
          </cell>
        </row>
        <row r="410">
          <cell r="A410" t="str">
            <v>MA404</v>
          </cell>
          <cell r="B410" t="str">
            <v>Comunications</v>
          </cell>
          <cell r="C410" t="str">
            <v>Mth</v>
          </cell>
          <cell r="D410">
            <v>0</v>
          </cell>
          <cell r="E410">
            <v>3854.94</v>
          </cell>
          <cell r="I410">
            <v>0</v>
          </cell>
          <cell r="J410">
            <v>3854.94</v>
          </cell>
          <cell r="K410">
            <v>0</v>
          </cell>
          <cell r="L410">
            <v>3854.94</v>
          </cell>
        </row>
        <row r="411">
          <cell r="A411" t="str">
            <v>MA405</v>
          </cell>
          <cell r="B411" t="str">
            <v>Maintenance</v>
          </cell>
          <cell r="C411" t="str">
            <v>Mth</v>
          </cell>
          <cell r="D411">
            <v>551.30999999999995</v>
          </cell>
          <cell r="E411">
            <v>0</v>
          </cell>
          <cell r="G411">
            <v>0.35</v>
          </cell>
          <cell r="I411">
            <v>551.66</v>
          </cell>
          <cell r="J411">
            <v>0</v>
          </cell>
          <cell r="K411">
            <v>0</v>
          </cell>
          <cell r="L411">
            <v>551.66</v>
          </cell>
        </row>
        <row r="412">
          <cell r="A412" t="str">
            <v>MA406</v>
          </cell>
          <cell r="B412" t="str">
            <v>STEEL CASING 1000mm DIAM # 8mm</v>
          </cell>
          <cell r="C412" t="str">
            <v>ML</v>
          </cell>
          <cell r="D412">
            <v>200.82599999999999</v>
          </cell>
          <cell r="E412">
            <v>0</v>
          </cell>
          <cell r="G412">
            <v>70.289000000000001</v>
          </cell>
          <cell r="I412">
            <v>271.12</v>
          </cell>
          <cell r="J412">
            <v>0</v>
          </cell>
          <cell r="K412">
            <v>0</v>
          </cell>
          <cell r="L412">
            <v>271.12</v>
          </cell>
        </row>
        <row r="413">
          <cell r="A413" t="str">
            <v>MA407</v>
          </cell>
          <cell r="B413" t="str">
            <v>STEEL CASE 10MM</v>
          </cell>
          <cell r="C413" t="str">
            <v>ML</v>
          </cell>
          <cell r="D413">
            <v>251.03399999999999</v>
          </cell>
          <cell r="E413">
            <v>0</v>
          </cell>
          <cell r="G413">
            <v>87.861999999999995</v>
          </cell>
          <cell r="I413">
            <v>338.9</v>
          </cell>
          <cell r="J413">
            <v>0</v>
          </cell>
          <cell r="K413">
            <v>0</v>
          </cell>
          <cell r="L413">
            <v>338.9</v>
          </cell>
        </row>
        <row r="414">
          <cell r="A414" t="str">
            <v>MA408</v>
          </cell>
          <cell r="B414" t="str">
            <v>VOID FORMERS 750MM</v>
          </cell>
          <cell r="C414" t="str">
            <v>ML</v>
          </cell>
          <cell r="D414">
            <v>28.2</v>
          </cell>
          <cell r="E414">
            <v>0</v>
          </cell>
          <cell r="G414">
            <v>9.8699999999999992</v>
          </cell>
          <cell r="I414">
            <v>38.07</v>
          </cell>
          <cell r="J414">
            <v>0</v>
          </cell>
          <cell r="K414">
            <v>0</v>
          </cell>
          <cell r="L414">
            <v>38.07</v>
          </cell>
        </row>
        <row r="415">
          <cell r="A415" t="str">
            <v>MA409</v>
          </cell>
          <cell r="B415" t="str">
            <v>VOID FORMERS 650MM</v>
          </cell>
          <cell r="C415" t="str">
            <v>ML</v>
          </cell>
          <cell r="D415">
            <v>25.38</v>
          </cell>
          <cell r="E415">
            <v>0</v>
          </cell>
          <cell r="G415">
            <v>8.8829999999999991</v>
          </cell>
          <cell r="I415">
            <v>34.26</v>
          </cell>
          <cell r="J415">
            <v>0</v>
          </cell>
          <cell r="K415">
            <v>0</v>
          </cell>
          <cell r="L415">
            <v>34.26</v>
          </cell>
        </row>
        <row r="416">
          <cell r="A416" t="str">
            <v>MA410</v>
          </cell>
          <cell r="B416" t="str">
            <v>FORMWORK</v>
          </cell>
          <cell r="D416">
            <v>0</v>
          </cell>
          <cell r="E416">
            <v>0</v>
          </cell>
          <cell r="G416">
            <v>0.25</v>
          </cell>
          <cell r="I416">
            <v>0.25</v>
          </cell>
          <cell r="J416">
            <v>0</v>
          </cell>
          <cell r="K416">
            <v>0</v>
          </cell>
          <cell r="L416">
            <v>0.25</v>
          </cell>
        </row>
        <row r="417">
          <cell r="A417" t="str">
            <v>MA411</v>
          </cell>
          <cell r="B417" t="str">
            <v>CONTRAPLACADO 21MM PERI C/FILME FENOLICO</v>
          </cell>
          <cell r="C417" t="str">
            <v>M2</v>
          </cell>
          <cell r="D417">
            <v>16.920000000000002</v>
          </cell>
          <cell r="E417">
            <v>0</v>
          </cell>
          <cell r="G417">
            <v>4.2300000000000004</v>
          </cell>
          <cell r="I417">
            <v>21.15</v>
          </cell>
          <cell r="J417">
            <v>0</v>
          </cell>
          <cell r="K417">
            <v>0</v>
          </cell>
          <cell r="L417">
            <v>21.15</v>
          </cell>
        </row>
        <row r="418">
          <cell r="A418" t="str">
            <v>MA412</v>
          </cell>
          <cell r="B418" t="str">
            <v>VIGAS PERI VT20</v>
          </cell>
          <cell r="C418" t="str">
            <v>ML</v>
          </cell>
          <cell r="D418">
            <v>8.6010000000000009</v>
          </cell>
          <cell r="E418">
            <v>0</v>
          </cell>
          <cell r="G418">
            <v>2.15</v>
          </cell>
          <cell r="I418">
            <v>10.75</v>
          </cell>
          <cell r="J418">
            <v>0</v>
          </cell>
          <cell r="K418">
            <v>0</v>
          </cell>
          <cell r="L418">
            <v>10.75</v>
          </cell>
        </row>
        <row r="419">
          <cell r="A419" t="str">
            <v>MA413</v>
          </cell>
          <cell r="B419" t="str">
            <v>TUBOS TRAVAMENTO</v>
          </cell>
          <cell r="C419" t="str">
            <v>ML</v>
          </cell>
          <cell r="D419">
            <v>4.3710000000000004</v>
          </cell>
          <cell r="E419">
            <v>0</v>
          </cell>
          <cell r="G419">
            <v>1.0900000000000001</v>
          </cell>
          <cell r="I419">
            <v>5.46</v>
          </cell>
          <cell r="J419">
            <v>0</v>
          </cell>
          <cell r="K419">
            <v>0</v>
          </cell>
          <cell r="L419">
            <v>5.46</v>
          </cell>
        </row>
        <row r="420">
          <cell r="A420" t="str">
            <v>MA414</v>
          </cell>
          <cell r="B420" t="str">
            <v>VIGAS DOKA H20 C/26M (MSF)</v>
          </cell>
          <cell r="C420" t="str">
            <v>ML</v>
          </cell>
          <cell r="D420">
            <v>8.6010000000000009</v>
          </cell>
          <cell r="E420">
            <v>0</v>
          </cell>
          <cell r="G420">
            <v>2.15</v>
          </cell>
          <cell r="I420">
            <v>10.75</v>
          </cell>
          <cell r="J420">
            <v>0</v>
          </cell>
          <cell r="K420">
            <v>0</v>
          </cell>
          <cell r="L420">
            <v>10.75</v>
          </cell>
        </row>
        <row r="421">
          <cell r="A421" t="str">
            <v>MA415</v>
          </cell>
          <cell r="B421" t="str">
            <v>PERFIL IPE 160</v>
          </cell>
          <cell r="C421" t="str">
            <v>ML</v>
          </cell>
          <cell r="D421">
            <v>18.329999999999998</v>
          </cell>
          <cell r="E421">
            <v>0</v>
          </cell>
          <cell r="G421">
            <v>4.58</v>
          </cell>
          <cell r="I421">
            <v>22.91</v>
          </cell>
          <cell r="J421">
            <v>0</v>
          </cell>
          <cell r="K421">
            <v>0</v>
          </cell>
          <cell r="L421">
            <v>22.91</v>
          </cell>
        </row>
        <row r="422">
          <cell r="A422" t="str">
            <v>MA416</v>
          </cell>
          <cell r="B422" t="str">
            <v>PERFIL HEB 120</v>
          </cell>
          <cell r="C422" t="str">
            <v>ML</v>
          </cell>
          <cell r="D422">
            <v>32.853000000000002</v>
          </cell>
          <cell r="E422">
            <v>0</v>
          </cell>
          <cell r="G422">
            <v>8.2100000000000009</v>
          </cell>
          <cell r="I422">
            <v>41.06</v>
          </cell>
          <cell r="J422">
            <v>0</v>
          </cell>
          <cell r="K422">
            <v>0</v>
          </cell>
          <cell r="L422">
            <v>41.06</v>
          </cell>
        </row>
        <row r="423">
          <cell r="A423" t="str">
            <v>MA417</v>
          </cell>
          <cell r="B423" t="str">
            <v>PERFIL HEB 140</v>
          </cell>
          <cell r="C423" t="str">
            <v>ML</v>
          </cell>
          <cell r="D423">
            <v>41.313000000000002</v>
          </cell>
          <cell r="E423">
            <v>0</v>
          </cell>
          <cell r="G423">
            <v>10.33</v>
          </cell>
          <cell r="I423">
            <v>51.64</v>
          </cell>
          <cell r="J423">
            <v>0</v>
          </cell>
          <cell r="K423">
            <v>0</v>
          </cell>
          <cell r="L423">
            <v>51.64</v>
          </cell>
        </row>
        <row r="424">
          <cell r="A424" t="str">
            <v>MA418</v>
          </cell>
          <cell r="B424" t="str">
            <v>CIMBRES K-LOCK</v>
          </cell>
          <cell r="C424" t="str">
            <v>M3</v>
          </cell>
          <cell r="D424">
            <v>30.667999999999999</v>
          </cell>
          <cell r="E424">
            <v>0</v>
          </cell>
          <cell r="G424">
            <v>7.67</v>
          </cell>
          <cell r="I424">
            <v>38.340000000000003</v>
          </cell>
          <cell r="J424">
            <v>0</v>
          </cell>
          <cell r="K424">
            <v>0</v>
          </cell>
          <cell r="L424">
            <v>38.340000000000003</v>
          </cell>
        </row>
        <row r="425">
          <cell r="A425" t="str">
            <v>MA419</v>
          </cell>
          <cell r="B425" t="str">
            <v>COFRAGEM METALICA PILARES</v>
          </cell>
          <cell r="C425" t="str">
            <v>ML</v>
          </cell>
          <cell r="D425">
            <v>310.2</v>
          </cell>
          <cell r="E425">
            <v>0</v>
          </cell>
          <cell r="I425">
            <v>310.2</v>
          </cell>
          <cell r="J425">
            <v>0</v>
          </cell>
          <cell r="K425">
            <v>0</v>
          </cell>
          <cell r="L425">
            <v>310.2</v>
          </cell>
        </row>
        <row r="426">
          <cell r="A426" t="str">
            <v>MA420</v>
          </cell>
          <cell r="B426" t="str">
            <v>PAVEMENT BLOCKS 200 X 100 X 80MM</v>
          </cell>
          <cell r="C426" t="str">
            <v>M2</v>
          </cell>
          <cell r="D426">
            <v>0</v>
          </cell>
          <cell r="E426">
            <v>12.569000000000001</v>
          </cell>
          <cell r="I426">
            <v>0</v>
          </cell>
          <cell r="J426">
            <v>12.569000000000001</v>
          </cell>
          <cell r="K426">
            <v>0</v>
          </cell>
          <cell r="L426">
            <v>12.569000000000001</v>
          </cell>
        </row>
        <row r="427">
          <cell r="A427" t="str">
            <v>MA421</v>
          </cell>
          <cell r="B427" t="str">
            <v>PRECAST CONCRETE PIPE DIAM. 900MM 2M LONG</v>
          </cell>
          <cell r="C427" t="str">
            <v>ML</v>
          </cell>
          <cell r="D427">
            <v>0</v>
          </cell>
          <cell r="E427">
            <v>59.512</v>
          </cell>
          <cell r="I427">
            <v>0</v>
          </cell>
          <cell r="J427">
            <v>59.512</v>
          </cell>
          <cell r="K427">
            <v>0</v>
          </cell>
          <cell r="L427">
            <v>59.512</v>
          </cell>
        </row>
        <row r="428">
          <cell r="A428" t="str">
            <v>MA422</v>
          </cell>
          <cell r="B428" t="str">
            <v>FLEXIBLE JOINT FOR PIPE DIAM. 900 MM</v>
          </cell>
          <cell r="C428" t="str">
            <v>PÇ</v>
          </cell>
          <cell r="D428">
            <v>26.588000000000001</v>
          </cell>
          <cell r="E428">
            <v>0</v>
          </cell>
          <cell r="I428">
            <v>26.59</v>
          </cell>
          <cell r="J428">
            <v>0</v>
          </cell>
          <cell r="K428">
            <v>0</v>
          </cell>
          <cell r="L428">
            <v>26.59</v>
          </cell>
        </row>
        <row r="429">
          <cell r="A429" t="str">
            <v>MA423</v>
          </cell>
          <cell r="B429" t="str">
            <v>PRECAST CONCRETE PIPE DIAM. 1200MM 2M LONG</v>
          </cell>
          <cell r="C429" t="str">
            <v>ML</v>
          </cell>
          <cell r="D429">
            <v>0</v>
          </cell>
          <cell r="E429">
            <v>202.79900000000001</v>
          </cell>
          <cell r="I429">
            <v>0</v>
          </cell>
          <cell r="J429">
            <v>202.79900000000001</v>
          </cell>
          <cell r="K429">
            <v>0</v>
          </cell>
          <cell r="L429">
            <v>202.79900000000001</v>
          </cell>
        </row>
        <row r="430">
          <cell r="A430" t="str">
            <v>MA424</v>
          </cell>
          <cell r="B430" t="str">
            <v>FLEXIBLE JOINT FOR PIPE DIAM. 1200 MM</v>
          </cell>
          <cell r="C430" t="str">
            <v>PÇ</v>
          </cell>
          <cell r="D430">
            <v>30.779</v>
          </cell>
          <cell r="E430">
            <v>0</v>
          </cell>
          <cell r="I430">
            <v>30.78</v>
          </cell>
          <cell r="J430">
            <v>0</v>
          </cell>
          <cell r="K430">
            <v>0</v>
          </cell>
          <cell r="L430">
            <v>30.78</v>
          </cell>
        </row>
        <row r="431">
          <cell r="A431" t="str">
            <v>MA425</v>
          </cell>
          <cell r="B431" t="str">
            <v>PRECAST CONCRETE PIPE DIAM. 1500MM 1M LONG</v>
          </cell>
          <cell r="C431" t="str">
            <v>ML</v>
          </cell>
          <cell r="D431">
            <v>0</v>
          </cell>
          <cell r="E431">
            <v>237.767</v>
          </cell>
          <cell r="I431">
            <v>0</v>
          </cell>
          <cell r="J431">
            <v>237.767</v>
          </cell>
          <cell r="K431">
            <v>0</v>
          </cell>
          <cell r="L431">
            <v>237.767</v>
          </cell>
        </row>
        <row r="432">
          <cell r="A432" t="str">
            <v>MA426</v>
          </cell>
          <cell r="B432" t="str">
            <v>FLEXIBLE JOINT FOR PIPE DIAM. 1500 MM</v>
          </cell>
          <cell r="C432" t="str">
            <v>PÇ</v>
          </cell>
          <cell r="D432">
            <v>56.743000000000002</v>
          </cell>
          <cell r="E432">
            <v>0</v>
          </cell>
          <cell r="I432">
            <v>56.74</v>
          </cell>
          <cell r="J432">
            <v>0</v>
          </cell>
          <cell r="K432">
            <v>0</v>
          </cell>
          <cell r="L432">
            <v>56.74</v>
          </cell>
        </row>
        <row r="433">
          <cell r="A433" t="str">
            <v>MA427</v>
          </cell>
          <cell r="B433" t="str">
            <v xml:space="preserve">PRECAST CONCRETE NEW JERSEY BARRIER </v>
          </cell>
          <cell r="C433" t="str">
            <v>ML</v>
          </cell>
          <cell r="D433">
            <v>0</v>
          </cell>
          <cell r="E433">
            <v>118.23</v>
          </cell>
          <cell r="I433">
            <v>0</v>
          </cell>
          <cell r="J433">
            <v>118.23</v>
          </cell>
          <cell r="K433">
            <v>0</v>
          </cell>
          <cell r="L433">
            <v>118.23</v>
          </cell>
        </row>
        <row r="434">
          <cell r="A434" t="str">
            <v>MA428</v>
          </cell>
          <cell r="B434" t="str">
            <v>CONCRETE ROAD KERB STONE 350 X 150 MM</v>
          </cell>
          <cell r="C434" t="str">
            <v>ML</v>
          </cell>
          <cell r="D434">
            <v>0</v>
          </cell>
          <cell r="E434">
            <v>6.5469999999999997</v>
          </cell>
          <cell r="I434">
            <v>0</v>
          </cell>
          <cell r="J434">
            <v>6.5469999999999997</v>
          </cell>
          <cell r="K434">
            <v>0</v>
          </cell>
          <cell r="L434">
            <v>6.5469999999999997</v>
          </cell>
        </row>
        <row r="435">
          <cell r="A435" t="str">
            <v>MA429</v>
          </cell>
          <cell r="B435" t="str">
            <v>CONCRETE L-SHPAE KERB STONE 120 X 300 MM</v>
          </cell>
          <cell r="C435" t="str">
            <v>ML</v>
          </cell>
          <cell r="D435">
            <v>0</v>
          </cell>
          <cell r="E435">
            <v>11.26</v>
          </cell>
          <cell r="I435">
            <v>0</v>
          </cell>
          <cell r="J435">
            <v>11.26</v>
          </cell>
          <cell r="K435">
            <v>0</v>
          </cell>
          <cell r="L435">
            <v>11.26</v>
          </cell>
        </row>
        <row r="436">
          <cell r="A436" t="str">
            <v>MA430</v>
          </cell>
          <cell r="B436" t="str">
            <v>PRECAST CONCRETE U-DRAIN 600 X 600 MM</v>
          </cell>
          <cell r="C436" t="str">
            <v>ML</v>
          </cell>
          <cell r="D436">
            <v>0</v>
          </cell>
          <cell r="E436">
            <v>52.241</v>
          </cell>
          <cell r="I436">
            <v>0</v>
          </cell>
          <cell r="J436">
            <v>52.241</v>
          </cell>
          <cell r="K436">
            <v>0</v>
          </cell>
          <cell r="L436">
            <v>52.241</v>
          </cell>
        </row>
        <row r="437">
          <cell r="A437" t="str">
            <v>MA431</v>
          </cell>
          <cell r="B437" t="str">
            <v>REFORCED U-DRAIN COVER SLAB 730 X 125 X 500 MM</v>
          </cell>
          <cell r="C437" t="str">
            <v>ML</v>
          </cell>
          <cell r="D437">
            <v>0</v>
          </cell>
          <cell r="E437">
            <v>57.244999999999997</v>
          </cell>
          <cell r="I437">
            <v>0</v>
          </cell>
          <cell r="J437">
            <v>57.244999999999997</v>
          </cell>
          <cell r="K437">
            <v>0</v>
          </cell>
          <cell r="L437">
            <v>57.244999999999997</v>
          </cell>
        </row>
        <row r="438">
          <cell r="A438" t="str">
            <v>MA432</v>
          </cell>
          <cell r="D438">
            <v>0</v>
          </cell>
          <cell r="E438">
            <v>0</v>
          </cell>
          <cell r="I438">
            <v>0</v>
          </cell>
          <cell r="J438">
            <v>0</v>
          </cell>
          <cell r="K438">
            <v>0</v>
          </cell>
          <cell r="L438">
            <v>0</v>
          </cell>
        </row>
        <row r="439">
          <cell r="A439" t="str">
            <v>MA433</v>
          </cell>
          <cell r="B439" t="str">
            <v>INDUBEL - FURAÇÃO DE ESTACA DIAM. 1000MM E BETONAGEM</v>
          </cell>
          <cell r="C439" t="str">
            <v>ML</v>
          </cell>
          <cell r="D439">
            <v>548.94100000000003</v>
          </cell>
          <cell r="E439">
            <v>0</v>
          </cell>
          <cell r="I439">
            <v>548.94000000000005</v>
          </cell>
          <cell r="J439">
            <v>0</v>
          </cell>
          <cell r="K439">
            <v>0</v>
          </cell>
          <cell r="L439">
            <v>548.94000000000005</v>
          </cell>
        </row>
        <row r="440">
          <cell r="A440" t="str">
            <v>MA434</v>
          </cell>
          <cell r="B440" t="str">
            <v>MOBILIZAÇÃO EQUIPAMENTOS INDUBEL</v>
          </cell>
          <cell r="C440" t="str">
            <v>ML</v>
          </cell>
          <cell r="D440">
            <v>17.189</v>
          </cell>
          <cell r="E440">
            <v>0</v>
          </cell>
          <cell r="I440">
            <v>17.190000000000001</v>
          </cell>
          <cell r="J440">
            <v>0</v>
          </cell>
          <cell r="K440">
            <v>0</v>
          </cell>
          <cell r="L440">
            <v>17.190000000000001</v>
          </cell>
        </row>
        <row r="441">
          <cell r="A441" t="str">
            <v>MA435</v>
          </cell>
          <cell r="B441" t="str">
            <v>PLATAFORMA DE ACESSO E BASE</v>
          </cell>
          <cell r="C441" t="str">
            <v>ML</v>
          </cell>
          <cell r="D441">
            <v>26.405000000000001</v>
          </cell>
          <cell r="E441">
            <v>0</v>
          </cell>
          <cell r="I441">
            <v>26.41</v>
          </cell>
          <cell r="J441">
            <v>0</v>
          </cell>
          <cell r="K441">
            <v>0</v>
          </cell>
          <cell r="L441">
            <v>26.41</v>
          </cell>
        </row>
        <row r="442">
          <cell r="A442" t="str">
            <v>MA436</v>
          </cell>
          <cell r="B442" t="str">
            <v>DEMOLIÇÃO DE CABEÇA DE ESTACAS</v>
          </cell>
          <cell r="C442" t="str">
            <v>ML</v>
          </cell>
          <cell r="D442">
            <v>3.202</v>
          </cell>
          <cell r="E442">
            <v>0</v>
          </cell>
          <cell r="I442">
            <v>3.2</v>
          </cell>
          <cell r="J442">
            <v>0</v>
          </cell>
          <cell r="K442">
            <v>0</v>
          </cell>
          <cell r="L442">
            <v>3.2</v>
          </cell>
        </row>
        <row r="443">
          <cell r="A443" t="str">
            <v>MA437</v>
          </cell>
          <cell r="B443" t="str">
            <v>BETÃO C30 EM ESTACAS</v>
          </cell>
          <cell r="C443" t="str">
            <v>ML</v>
          </cell>
          <cell r="D443">
            <v>101.52</v>
          </cell>
          <cell r="E443">
            <v>0</v>
          </cell>
          <cell r="I443">
            <v>101.52</v>
          </cell>
          <cell r="J443">
            <v>0</v>
          </cell>
          <cell r="K443">
            <v>0</v>
          </cell>
          <cell r="L443">
            <v>101.52</v>
          </cell>
        </row>
        <row r="444">
          <cell r="A444" t="str">
            <v>MA438</v>
          </cell>
          <cell r="B444" t="str">
            <v>ARMADURA AÇO A500</v>
          </cell>
          <cell r="C444" t="str">
            <v>ML</v>
          </cell>
          <cell r="D444">
            <v>61.332000000000001</v>
          </cell>
          <cell r="E444">
            <v>0</v>
          </cell>
          <cell r="I444">
            <v>61.33</v>
          </cell>
          <cell r="J444">
            <v>0</v>
          </cell>
          <cell r="K444">
            <v>0</v>
          </cell>
          <cell r="L444">
            <v>61.33</v>
          </cell>
        </row>
        <row r="445">
          <cell r="A445" t="str">
            <v>MA439</v>
          </cell>
          <cell r="B445" t="str">
            <v>Elastomeric bearing size 620 x 350 x 112mm</v>
          </cell>
          <cell r="C445" t="str">
            <v>UN</v>
          </cell>
          <cell r="D445">
            <v>1029.3</v>
          </cell>
          <cell r="E445">
            <v>0</v>
          </cell>
          <cell r="I445">
            <v>1029.3</v>
          </cell>
          <cell r="J445">
            <v>0</v>
          </cell>
          <cell r="K445">
            <v>0</v>
          </cell>
          <cell r="L445">
            <v>1029.3</v>
          </cell>
        </row>
        <row r="446">
          <cell r="A446" t="str">
            <v>MA440</v>
          </cell>
          <cell r="B446" t="str">
            <v>Elastomeric bearing size 600 x 300 x 112mm</v>
          </cell>
          <cell r="C446" t="str">
            <v>UN</v>
          </cell>
          <cell r="D446">
            <v>846</v>
          </cell>
          <cell r="E446">
            <v>0</v>
          </cell>
          <cell r="I446">
            <v>846</v>
          </cell>
          <cell r="J446">
            <v>0</v>
          </cell>
          <cell r="K446">
            <v>0</v>
          </cell>
          <cell r="L446">
            <v>846</v>
          </cell>
        </row>
        <row r="447">
          <cell r="A447" t="str">
            <v>MA441</v>
          </cell>
          <cell r="D447">
            <v>0</v>
          </cell>
          <cell r="E447">
            <v>0</v>
          </cell>
          <cell r="I447">
            <v>0</v>
          </cell>
          <cell r="J447">
            <v>0</v>
          </cell>
          <cell r="K447">
            <v>0</v>
          </cell>
          <cell r="L447">
            <v>0</v>
          </cell>
        </row>
        <row r="448">
          <cell r="A448" t="str">
            <v>MA442</v>
          </cell>
          <cell r="B448" t="str">
            <v>BETAO C25/30</v>
          </cell>
          <cell r="C448" t="str">
            <v>M3</v>
          </cell>
          <cell r="D448">
            <v>119.85</v>
          </cell>
          <cell r="E448">
            <v>0</v>
          </cell>
          <cell r="I448">
            <v>119.85</v>
          </cell>
          <cell r="J448">
            <v>0</v>
          </cell>
          <cell r="K448">
            <v>0</v>
          </cell>
          <cell r="L448">
            <v>119.85</v>
          </cell>
        </row>
        <row r="449">
          <cell r="A449" t="str">
            <v>MA443</v>
          </cell>
          <cell r="B449" t="str">
            <v>COFRAGEM PLANA</v>
          </cell>
          <cell r="C449" t="str">
            <v>M2</v>
          </cell>
          <cell r="D449">
            <v>16.920000000000002</v>
          </cell>
          <cell r="E449">
            <v>0</v>
          </cell>
          <cell r="I449">
            <v>16.920000000000002</v>
          </cell>
          <cell r="J449">
            <v>0</v>
          </cell>
          <cell r="K449">
            <v>0</v>
          </cell>
          <cell r="L449">
            <v>16.920000000000002</v>
          </cell>
        </row>
        <row r="450">
          <cell r="A450" t="str">
            <v>MA444</v>
          </cell>
          <cell r="B450" t="str">
            <v>ARMADURA AÇO A500</v>
          </cell>
          <cell r="C450" t="str">
            <v>TON</v>
          </cell>
          <cell r="D450">
            <v>891.12</v>
          </cell>
          <cell r="E450">
            <v>0</v>
          </cell>
          <cell r="I450">
            <v>891.12</v>
          </cell>
          <cell r="J450">
            <v>0</v>
          </cell>
          <cell r="K450">
            <v>0</v>
          </cell>
          <cell r="L450">
            <v>891.12</v>
          </cell>
        </row>
        <row r="451">
          <cell r="A451" t="str">
            <v>MA445</v>
          </cell>
          <cell r="B451" t="str">
            <v>ARGAMASSA</v>
          </cell>
          <cell r="C451" t="str">
            <v>M3</v>
          </cell>
          <cell r="D451">
            <v>169.2</v>
          </cell>
          <cell r="E451">
            <v>0</v>
          </cell>
          <cell r="I451">
            <v>169.2</v>
          </cell>
          <cell r="J451">
            <v>0</v>
          </cell>
          <cell r="K451">
            <v>0</v>
          </cell>
          <cell r="L451">
            <v>169.2</v>
          </cell>
        </row>
        <row r="452">
          <cell r="A452" t="str">
            <v>MA446</v>
          </cell>
          <cell r="B452" t="str">
            <v>ESCAVAÇÃO VALA</v>
          </cell>
          <cell r="C452" t="str">
            <v>M3</v>
          </cell>
          <cell r="D452">
            <v>14.1</v>
          </cell>
          <cell r="E452">
            <v>0</v>
          </cell>
          <cell r="I452">
            <v>14.1</v>
          </cell>
          <cell r="J452">
            <v>0</v>
          </cell>
          <cell r="K452">
            <v>0</v>
          </cell>
          <cell r="L452">
            <v>14.1</v>
          </cell>
        </row>
        <row r="453">
          <cell r="A453" t="str">
            <v>MA447</v>
          </cell>
          <cell r="B453" t="str">
            <v>REATERRO COM MAT SELECCIONADO</v>
          </cell>
          <cell r="C453" t="str">
            <v>M3</v>
          </cell>
          <cell r="D453">
            <v>11.28</v>
          </cell>
          <cell r="E453">
            <v>0</v>
          </cell>
          <cell r="I453">
            <v>11.28</v>
          </cell>
          <cell r="J453">
            <v>0</v>
          </cell>
          <cell r="K453">
            <v>0</v>
          </cell>
          <cell r="L453">
            <v>11.28</v>
          </cell>
        </row>
        <row r="454">
          <cell r="A454" t="str">
            <v>MA448</v>
          </cell>
          <cell r="B454" t="str">
            <v>ENROCAMENTO</v>
          </cell>
          <cell r="C454" t="str">
            <v>M3</v>
          </cell>
          <cell r="D454">
            <v>25.38</v>
          </cell>
          <cell r="E454">
            <v>0</v>
          </cell>
          <cell r="I454">
            <v>25.38</v>
          </cell>
          <cell r="J454">
            <v>0</v>
          </cell>
          <cell r="K454">
            <v>0</v>
          </cell>
          <cell r="L454">
            <v>25.38</v>
          </cell>
        </row>
        <row r="455">
          <cell r="A455" t="str">
            <v>MA449</v>
          </cell>
          <cell r="B455" t="str">
            <v>GRELHA DIAM 900MM</v>
          </cell>
          <cell r="C455" t="str">
            <v>UN</v>
          </cell>
          <cell r="D455">
            <v>211.5</v>
          </cell>
          <cell r="E455">
            <v>0</v>
          </cell>
          <cell r="I455">
            <v>211.5</v>
          </cell>
          <cell r="J455">
            <v>0</v>
          </cell>
          <cell r="K455">
            <v>0</v>
          </cell>
          <cell r="L455">
            <v>211.5</v>
          </cell>
        </row>
        <row r="456">
          <cell r="A456" t="str">
            <v>MA450</v>
          </cell>
          <cell r="B456" t="str">
            <v>POLIESTIRENO 25MM X 250 MM</v>
          </cell>
          <cell r="C456" t="str">
            <v>ML</v>
          </cell>
          <cell r="D456">
            <v>21.15</v>
          </cell>
          <cell r="E456">
            <v>0</v>
          </cell>
          <cell r="I456">
            <v>21.15</v>
          </cell>
          <cell r="J456">
            <v>0</v>
          </cell>
          <cell r="K456">
            <v>0</v>
          </cell>
          <cell r="L456">
            <v>21.15</v>
          </cell>
        </row>
        <row r="457">
          <cell r="A457" t="str">
            <v>MA451</v>
          </cell>
          <cell r="B457" t="str">
            <v>Deck expansion joint as per Drawing No. ICT-BANS/TQM2/BR-01/S-10</v>
          </cell>
          <cell r="C457" t="str">
            <v>M</v>
          </cell>
          <cell r="D457">
            <v>1551</v>
          </cell>
          <cell r="E457">
            <v>0</v>
          </cell>
          <cell r="I457">
            <v>1551</v>
          </cell>
          <cell r="J457">
            <v>0</v>
          </cell>
          <cell r="K457">
            <v>0</v>
          </cell>
          <cell r="L457">
            <v>1551</v>
          </cell>
        </row>
        <row r="458">
          <cell r="A458" t="str">
            <v>MA452</v>
          </cell>
          <cell r="B458" t="str">
            <v>Deck expansion joint as per Drawing No. ICT-BANS/TQM2/BR-01/S-11</v>
          </cell>
          <cell r="C458" t="str">
            <v>M</v>
          </cell>
          <cell r="D458">
            <v>987</v>
          </cell>
          <cell r="E458">
            <v>0</v>
          </cell>
          <cell r="I458">
            <v>987</v>
          </cell>
          <cell r="J458">
            <v>0</v>
          </cell>
          <cell r="K458">
            <v>0</v>
          </cell>
          <cell r="L458">
            <v>987</v>
          </cell>
        </row>
        <row r="459">
          <cell r="A459" t="str">
            <v>MA453</v>
          </cell>
          <cell r="B459" t="str">
            <v>Provlde 262 x 262 x 100mm deep galvanised steel drainage</v>
          </cell>
          <cell r="C459" t="str">
            <v>NR</v>
          </cell>
          <cell r="D459">
            <v>282</v>
          </cell>
          <cell r="E459">
            <v>0</v>
          </cell>
          <cell r="I459">
            <v>282</v>
          </cell>
          <cell r="J459">
            <v>0</v>
          </cell>
          <cell r="K459">
            <v>0</v>
          </cell>
          <cell r="L459">
            <v>282</v>
          </cell>
        </row>
        <row r="460">
          <cell r="A460" t="str">
            <v>MA454</v>
          </cell>
          <cell r="B460" t="str">
            <v>Provide and place galvanised steel guard raillng 1100mm high</v>
          </cell>
          <cell r="C460" t="str">
            <v>ML</v>
          </cell>
          <cell r="D460">
            <v>63.45</v>
          </cell>
          <cell r="E460">
            <v>0</v>
          </cell>
          <cell r="I460">
            <v>63.45</v>
          </cell>
          <cell r="J460">
            <v>0</v>
          </cell>
          <cell r="K460">
            <v>0</v>
          </cell>
          <cell r="L460">
            <v>63.45</v>
          </cell>
        </row>
        <row r="461">
          <cell r="A461" t="str">
            <v>MA455</v>
          </cell>
          <cell r="B461" t="str">
            <v>terminal pieces for item Xl72.1</v>
          </cell>
          <cell r="C461" t="str">
            <v>NR</v>
          </cell>
          <cell r="D461">
            <v>169.2</v>
          </cell>
          <cell r="E461">
            <v>0</v>
          </cell>
          <cell r="I461">
            <v>169.2</v>
          </cell>
          <cell r="J461">
            <v>0</v>
          </cell>
          <cell r="K461">
            <v>0</v>
          </cell>
          <cell r="L461">
            <v>169.2</v>
          </cell>
        </row>
        <row r="462">
          <cell r="A462" t="str">
            <v>MA456</v>
          </cell>
          <cell r="B462" t="str">
            <v>720mm High above ground W-section galvanised steel crash barrier</v>
          </cell>
          <cell r="C462" t="str">
            <v>ML</v>
          </cell>
          <cell r="D462">
            <v>112.8</v>
          </cell>
          <cell r="E462">
            <v>0</v>
          </cell>
          <cell r="I462">
            <v>112.8</v>
          </cell>
          <cell r="J462">
            <v>0</v>
          </cell>
          <cell r="K462">
            <v>0</v>
          </cell>
          <cell r="L462">
            <v>112.8</v>
          </cell>
        </row>
        <row r="463">
          <cell r="A463" t="str">
            <v>MA457</v>
          </cell>
          <cell r="B463" t="str">
            <v>DEMOLIÇÃO GERAL</v>
          </cell>
          <cell r="C463" t="str">
            <v>M3</v>
          </cell>
          <cell r="D463">
            <v>84.6</v>
          </cell>
          <cell r="E463">
            <v>0</v>
          </cell>
          <cell r="I463">
            <v>84.6</v>
          </cell>
          <cell r="J463">
            <v>0</v>
          </cell>
          <cell r="K463">
            <v>0</v>
          </cell>
          <cell r="L463">
            <v>84.6</v>
          </cell>
        </row>
        <row r="464">
          <cell r="A464" t="str">
            <v>MA458</v>
          </cell>
          <cell r="D464">
            <v>0</v>
          </cell>
          <cell r="E464">
            <v>0</v>
          </cell>
          <cell r="I464">
            <v>0</v>
          </cell>
          <cell r="J464">
            <v>0</v>
          </cell>
          <cell r="K464">
            <v>0</v>
          </cell>
          <cell r="L464">
            <v>0</v>
          </cell>
        </row>
        <row r="465">
          <cell r="A465" t="str">
            <v>MA459</v>
          </cell>
          <cell r="D465">
            <v>0</v>
          </cell>
          <cell r="E465">
            <v>0</v>
          </cell>
          <cell r="I465">
            <v>0</v>
          </cell>
          <cell r="J465">
            <v>0</v>
          </cell>
          <cell r="K465">
            <v>0</v>
          </cell>
          <cell r="L465">
            <v>0</v>
          </cell>
        </row>
        <row r="466">
          <cell r="A466" t="str">
            <v>MA460</v>
          </cell>
          <cell r="D466">
            <v>0</v>
          </cell>
          <cell r="E466">
            <v>0</v>
          </cell>
          <cell r="I466">
            <v>0</v>
          </cell>
          <cell r="J466">
            <v>0</v>
          </cell>
          <cell r="K466">
            <v>0</v>
          </cell>
          <cell r="L466">
            <v>0</v>
          </cell>
        </row>
        <row r="467">
          <cell r="A467" t="str">
            <v>MA461</v>
          </cell>
          <cell r="D467">
            <v>0</v>
          </cell>
          <cell r="E467">
            <v>0</v>
          </cell>
          <cell r="I467">
            <v>0</v>
          </cell>
          <cell r="J467">
            <v>0</v>
          </cell>
          <cell r="K467">
            <v>0</v>
          </cell>
          <cell r="L467">
            <v>0</v>
          </cell>
        </row>
        <row r="468">
          <cell r="A468" t="str">
            <v>MA462</v>
          </cell>
          <cell r="D468">
            <v>0</v>
          </cell>
          <cell r="E468">
            <v>0</v>
          </cell>
          <cell r="I468">
            <v>0</v>
          </cell>
          <cell r="J468">
            <v>0</v>
          </cell>
          <cell r="K468">
            <v>0</v>
          </cell>
          <cell r="L468">
            <v>0</v>
          </cell>
        </row>
        <row r="469">
          <cell r="A469" t="str">
            <v>MA463</v>
          </cell>
          <cell r="D469">
            <v>0</v>
          </cell>
          <cell r="E469">
            <v>0</v>
          </cell>
          <cell r="I469">
            <v>0</v>
          </cell>
          <cell r="J469">
            <v>0</v>
          </cell>
          <cell r="K469">
            <v>0</v>
          </cell>
          <cell r="L469">
            <v>0</v>
          </cell>
        </row>
        <row r="470">
          <cell r="A470" t="str">
            <v>MA464</v>
          </cell>
          <cell r="D470">
            <v>0</v>
          </cell>
          <cell r="E470">
            <v>0</v>
          </cell>
          <cell r="I470">
            <v>0</v>
          </cell>
          <cell r="J470">
            <v>0</v>
          </cell>
          <cell r="K470">
            <v>0</v>
          </cell>
          <cell r="L470">
            <v>0</v>
          </cell>
        </row>
        <row r="471">
          <cell r="A471" t="str">
            <v>MA465</v>
          </cell>
          <cell r="D471">
            <v>0</v>
          </cell>
          <cell r="E471">
            <v>0</v>
          </cell>
          <cell r="I471">
            <v>0</v>
          </cell>
          <cell r="J471">
            <v>0</v>
          </cell>
          <cell r="K471">
            <v>0</v>
          </cell>
          <cell r="L471">
            <v>0</v>
          </cell>
        </row>
        <row r="472">
          <cell r="A472" t="str">
            <v>MA466</v>
          </cell>
          <cell r="D472">
            <v>0</v>
          </cell>
          <cell r="E472">
            <v>0</v>
          </cell>
          <cell r="I472">
            <v>0</v>
          </cell>
          <cell r="J472">
            <v>0</v>
          </cell>
          <cell r="K472">
            <v>0</v>
          </cell>
          <cell r="L472">
            <v>0</v>
          </cell>
        </row>
        <row r="473">
          <cell r="A473" t="str">
            <v>MA467</v>
          </cell>
          <cell r="D473">
            <v>0</v>
          </cell>
          <cell r="E473">
            <v>0</v>
          </cell>
          <cell r="I473">
            <v>0</v>
          </cell>
          <cell r="J473">
            <v>0</v>
          </cell>
          <cell r="K473">
            <v>0</v>
          </cell>
          <cell r="L473">
            <v>0</v>
          </cell>
        </row>
        <row r="474">
          <cell r="A474" t="str">
            <v>MA468</v>
          </cell>
          <cell r="D474">
            <v>0</v>
          </cell>
          <cell r="E474">
            <v>0</v>
          </cell>
          <cell r="I474">
            <v>0</v>
          </cell>
          <cell r="J474">
            <v>0</v>
          </cell>
          <cell r="K474">
            <v>0</v>
          </cell>
          <cell r="L474">
            <v>0</v>
          </cell>
        </row>
        <row r="475">
          <cell r="A475" t="str">
            <v>MA469</v>
          </cell>
          <cell r="D475">
            <v>0</v>
          </cell>
          <cell r="E475">
            <v>0</v>
          </cell>
          <cell r="I475">
            <v>0</v>
          </cell>
          <cell r="J475">
            <v>0</v>
          </cell>
          <cell r="K475">
            <v>0</v>
          </cell>
          <cell r="L475">
            <v>0</v>
          </cell>
        </row>
        <row r="476">
          <cell r="A476" t="str">
            <v>MA470</v>
          </cell>
          <cell r="D476">
            <v>0</v>
          </cell>
          <cell r="E476">
            <v>0</v>
          </cell>
          <cell r="I476">
            <v>0</v>
          </cell>
          <cell r="J476">
            <v>0</v>
          </cell>
          <cell r="K476">
            <v>0</v>
          </cell>
          <cell r="L476">
            <v>0</v>
          </cell>
        </row>
        <row r="477">
          <cell r="A477" t="str">
            <v>MA471</v>
          </cell>
          <cell r="D477">
            <v>0</v>
          </cell>
          <cell r="E477">
            <v>0</v>
          </cell>
          <cell r="I477">
            <v>0</v>
          </cell>
          <cell r="J477">
            <v>0</v>
          </cell>
          <cell r="K477">
            <v>0</v>
          </cell>
          <cell r="L477">
            <v>0</v>
          </cell>
        </row>
        <row r="478">
          <cell r="A478" t="str">
            <v>MA472</v>
          </cell>
          <cell r="D478">
            <v>0</v>
          </cell>
          <cell r="E478">
            <v>0</v>
          </cell>
          <cell r="I478">
            <v>0</v>
          </cell>
          <cell r="J478">
            <v>0</v>
          </cell>
          <cell r="K478">
            <v>0</v>
          </cell>
          <cell r="L478">
            <v>0</v>
          </cell>
        </row>
        <row r="479">
          <cell r="A479" t="str">
            <v>MA473</v>
          </cell>
          <cell r="D479">
            <v>0</v>
          </cell>
          <cell r="E479">
            <v>0</v>
          </cell>
          <cell r="I479">
            <v>0</v>
          </cell>
          <cell r="J479">
            <v>0</v>
          </cell>
          <cell r="K479">
            <v>0</v>
          </cell>
          <cell r="L479">
            <v>0</v>
          </cell>
        </row>
        <row r="480">
          <cell r="A480" t="str">
            <v>MA474</v>
          </cell>
          <cell r="D480">
            <v>0</v>
          </cell>
          <cell r="E480">
            <v>0</v>
          </cell>
          <cell r="I480">
            <v>0</v>
          </cell>
          <cell r="J480">
            <v>0</v>
          </cell>
          <cell r="K480">
            <v>0</v>
          </cell>
          <cell r="L480">
            <v>0</v>
          </cell>
        </row>
        <row r="481">
          <cell r="A481" t="str">
            <v>MA475</v>
          </cell>
          <cell r="D481">
            <v>0</v>
          </cell>
          <cell r="E481">
            <v>0</v>
          </cell>
          <cell r="I481">
            <v>0</v>
          </cell>
          <cell r="J481">
            <v>0</v>
          </cell>
          <cell r="K481">
            <v>0</v>
          </cell>
          <cell r="L481">
            <v>0</v>
          </cell>
        </row>
        <row r="482">
          <cell r="A482" t="str">
            <v>MA476</v>
          </cell>
          <cell r="D482">
            <v>0</v>
          </cell>
          <cell r="E482">
            <v>0</v>
          </cell>
          <cell r="I482">
            <v>0</v>
          </cell>
          <cell r="J482">
            <v>0</v>
          </cell>
          <cell r="K482">
            <v>0</v>
          </cell>
          <cell r="L482">
            <v>0</v>
          </cell>
        </row>
        <row r="483">
          <cell r="A483" t="str">
            <v>MA477</v>
          </cell>
          <cell r="D483">
            <v>0</v>
          </cell>
          <cell r="E483">
            <v>0</v>
          </cell>
          <cell r="I483">
            <v>0</v>
          </cell>
          <cell r="J483">
            <v>0</v>
          </cell>
          <cell r="K483">
            <v>0</v>
          </cell>
          <cell r="L483">
            <v>0</v>
          </cell>
        </row>
        <row r="484">
          <cell r="A484" t="str">
            <v>MA478</v>
          </cell>
          <cell r="D484">
            <v>0</v>
          </cell>
          <cell r="E484">
            <v>0</v>
          </cell>
          <cell r="I484">
            <v>0</v>
          </cell>
          <cell r="J484">
            <v>0</v>
          </cell>
          <cell r="K484">
            <v>0</v>
          </cell>
          <cell r="L484">
            <v>0</v>
          </cell>
        </row>
        <row r="485">
          <cell r="A485" t="str">
            <v>MA479</v>
          </cell>
          <cell r="D485">
            <v>0</v>
          </cell>
          <cell r="E485">
            <v>0</v>
          </cell>
          <cell r="I485">
            <v>0</v>
          </cell>
          <cell r="J485">
            <v>0</v>
          </cell>
          <cell r="K485">
            <v>0</v>
          </cell>
          <cell r="L485">
            <v>0</v>
          </cell>
        </row>
        <row r="486">
          <cell r="A486" t="str">
            <v>MA480</v>
          </cell>
          <cell r="D486">
            <v>0</v>
          </cell>
          <cell r="E486">
            <v>0</v>
          </cell>
          <cell r="I486">
            <v>0</v>
          </cell>
          <cell r="J486">
            <v>0</v>
          </cell>
          <cell r="K486">
            <v>0</v>
          </cell>
          <cell r="L486">
            <v>0</v>
          </cell>
        </row>
        <row r="487">
          <cell r="A487" t="str">
            <v>MA481</v>
          </cell>
          <cell r="D487">
            <v>0</v>
          </cell>
          <cell r="E487">
            <v>0</v>
          </cell>
          <cell r="I487">
            <v>0</v>
          </cell>
          <cell r="J487">
            <v>0</v>
          </cell>
          <cell r="K487">
            <v>0</v>
          </cell>
          <cell r="L487">
            <v>0</v>
          </cell>
        </row>
        <row r="488">
          <cell r="A488" t="str">
            <v>MA482</v>
          </cell>
          <cell r="D488">
            <v>0</v>
          </cell>
          <cell r="E488">
            <v>0</v>
          </cell>
          <cell r="I488">
            <v>0</v>
          </cell>
          <cell r="J488">
            <v>0</v>
          </cell>
          <cell r="K488">
            <v>0</v>
          </cell>
          <cell r="L488">
            <v>0</v>
          </cell>
        </row>
        <row r="489">
          <cell r="A489" t="str">
            <v>MA483</v>
          </cell>
          <cell r="D489">
            <v>0</v>
          </cell>
          <cell r="E489">
            <v>0</v>
          </cell>
          <cell r="I489">
            <v>0</v>
          </cell>
          <cell r="J489">
            <v>0</v>
          </cell>
          <cell r="K489">
            <v>0</v>
          </cell>
          <cell r="L489">
            <v>0</v>
          </cell>
        </row>
        <row r="490">
          <cell r="A490" t="str">
            <v>MA484</v>
          </cell>
          <cell r="D490">
            <v>0</v>
          </cell>
          <cell r="E490">
            <v>0</v>
          </cell>
          <cell r="I490">
            <v>0</v>
          </cell>
          <cell r="J490">
            <v>0</v>
          </cell>
          <cell r="K490">
            <v>0</v>
          </cell>
          <cell r="L490">
            <v>0</v>
          </cell>
        </row>
        <row r="491">
          <cell r="A491" t="str">
            <v>MA485</v>
          </cell>
          <cell r="D491">
            <v>0</v>
          </cell>
          <cell r="E491">
            <v>0</v>
          </cell>
          <cell r="I491">
            <v>0</v>
          </cell>
          <cell r="J491">
            <v>0</v>
          </cell>
          <cell r="K491">
            <v>0</v>
          </cell>
          <cell r="L491">
            <v>0</v>
          </cell>
        </row>
        <row r="492">
          <cell r="A492" t="str">
            <v>MA486</v>
          </cell>
          <cell r="D492">
            <v>0</v>
          </cell>
          <cell r="E492">
            <v>0</v>
          </cell>
          <cell r="I492">
            <v>0</v>
          </cell>
          <cell r="J492">
            <v>0</v>
          </cell>
          <cell r="K492">
            <v>0</v>
          </cell>
          <cell r="L492">
            <v>0</v>
          </cell>
        </row>
        <row r="493">
          <cell r="A493" t="str">
            <v>MA487</v>
          </cell>
          <cell r="D493">
            <v>0</v>
          </cell>
          <cell r="E493">
            <v>0</v>
          </cell>
          <cell r="I493">
            <v>0</v>
          </cell>
          <cell r="J493">
            <v>0</v>
          </cell>
          <cell r="K493">
            <v>0</v>
          </cell>
          <cell r="L493">
            <v>0</v>
          </cell>
        </row>
        <row r="494">
          <cell r="A494" t="str">
            <v>MA488</v>
          </cell>
          <cell r="D494">
            <v>0</v>
          </cell>
          <cell r="E494">
            <v>0</v>
          </cell>
          <cell r="I494">
            <v>0</v>
          </cell>
          <cell r="J494">
            <v>0</v>
          </cell>
          <cell r="K494">
            <v>0</v>
          </cell>
          <cell r="L494">
            <v>0</v>
          </cell>
        </row>
        <row r="495">
          <cell r="A495" t="str">
            <v>MA489</v>
          </cell>
          <cell r="D495">
            <v>0</v>
          </cell>
          <cell r="E495">
            <v>0</v>
          </cell>
          <cell r="I495">
            <v>0</v>
          </cell>
          <cell r="J495">
            <v>0</v>
          </cell>
          <cell r="K495">
            <v>0</v>
          </cell>
          <cell r="L495">
            <v>0</v>
          </cell>
        </row>
        <row r="496">
          <cell r="A496" t="str">
            <v>MA490</v>
          </cell>
          <cell r="D496">
            <v>0</v>
          </cell>
          <cell r="E496">
            <v>0</v>
          </cell>
          <cell r="I496">
            <v>0</v>
          </cell>
          <cell r="J496">
            <v>0</v>
          </cell>
          <cell r="K496">
            <v>0</v>
          </cell>
          <cell r="L496">
            <v>0</v>
          </cell>
        </row>
        <row r="497">
          <cell r="A497" t="str">
            <v>MA491</v>
          </cell>
          <cell r="D497">
            <v>0</v>
          </cell>
          <cell r="E497">
            <v>0</v>
          </cell>
          <cell r="I497">
            <v>0</v>
          </cell>
          <cell r="J497">
            <v>0</v>
          </cell>
          <cell r="K497">
            <v>0</v>
          </cell>
          <cell r="L497">
            <v>0</v>
          </cell>
        </row>
        <row r="498">
          <cell r="A498" t="str">
            <v>MA492</v>
          </cell>
          <cell r="D498">
            <v>0</v>
          </cell>
          <cell r="E498">
            <v>0</v>
          </cell>
          <cell r="I498">
            <v>0</v>
          </cell>
          <cell r="J498">
            <v>0</v>
          </cell>
          <cell r="K498">
            <v>0</v>
          </cell>
          <cell r="L498">
            <v>0</v>
          </cell>
        </row>
        <row r="499">
          <cell r="A499" t="str">
            <v>MA493</v>
          </cell>
          <cell r="D499">
            <v>0</v>
          </cell>
          <cell r="E499">
            <v>0</v>
          </cell>
          <cell r="I499">
            <v>0</v>
          </cell>
          <cell r="J499">
            <v>0</v>
          </cell>
          <cell r="K499">
            <v>0</v>
          </cell>
          <cell r="L499">
            <v>0</v>
          </cell>
        </row>
        <row r="500">
          <cell r="A500" t="str">
            <v>MA494</v>
          </cell>
          <cell r="D500">
            <v>0</v>
          </cell>
          <cell r="E500">
            <v>0</v>
          </cell>
          <cell r="I500">
            <v>0</v>
          </cell>
          <cell r="J500">
            <v>0</v>
          </cell>
          <cell r="K500">
            <v>0</v>
          </cell>
          <cell r="L500">
            <v>0</v>
          </cell>
        </row>
        <row r="501">
          <cell r="A501" t="str">
            <v>MA495</v>
          </cell>
          <cell r="D501">
            <v>0</v>
          </cell>
          <cell r="E501">
            <v>0</v>
          </cell>
          <cell r="I501">
            <v>0</v>
          </cell>
          <cell r="J501">
            <v>0</v>
          </cell>
          <cell r="K501">
            <v>0</v>
          </cell>
          <cell r="L501">
            <v>0</v>
          </cell>
        </row>
        <row r="502">
          <cell r="A502" t="str">
            <v>MA496</v>
          </cell>
          <cell r="D502">
            <v>0</v>
          </cell>
          <cell r="E502">
            <v>0</v>
          </cell>
          <cell r="I502">
            <v>0</v>
          </cell>
          <cell r="J502">
            <v>0</v>
          </cell>
          <cell r="K502">
            <v>0</v>
          </cell>
          <cell r="L502">
            <v>0</v>
          </cell>
        </row>
        <row r="503">
          <cell r="A503" t="str">
            <v>MA497</v>
          </cell>
          <cell r="D503">
            <v>0</v>
          </cell>
          <cell r="E503">
            <v>0</v>
          </cell>
          <cell r="I503">
            <v>0</v>
          </cell>
          <cell r="J503">
            <v>0</v>
          </cell>
          <cell r="K503">
            <v>0</v>
          </cell>
          <cell r="L503">
            <v>0</v>
          </cell>
        </row>
        <row r="504">
          <cell r="A504" t="str">
            <v>MA498</v>
          </cell>
          <cell r="D504">
            <v>0</v>
          </cell>
          <cell r="E504">
            <v>0</v>
          </cell>
          <cell r="I504">
            <v>0</v>
          </cell>
          <cell r="J504">
            <v>0</v>
          </cell>
          <cell r="K504">
            <v>0</v>
          </cell>
          <cell r="L504">
            <v>0</v>
          </cell>
        </row>
        <row r="505">
          <cell r="A505" t="str">
            <v>MA499</v>
          </cell>
          <cell r="D505">
            <v>0</v>
          </cell>
          <cell r="E505">
            <v>0</v>
          </cell>
          <cell r="I505">
            <v>0</v>
          </cell>
          <cell r="J505">
            <v>0</v>
          </cell>
          <cell r="K505">
            <v>0</v>
          </cell>
          <cell r="L505">
            <v>0</v>
          </cell>
        </row>
        <row r="506">
          <cell r="A506" t="str">
            <v>MA500</v>
          </cell>
          <cell r="D506">
            <v>0</v>
          </cell>
          <cell r="E506">
            <v>0</v>
          </cell>
          <cell r="I506">
            <v>0</v>
          </cell>
          <cell r="J506">
            <v>0</v>
          </cell>
          <cell r="K506">
            <v>0</v>
          </cell>
          <cell r="L506">
            <v>0</v>
          </cell>
        </row>
      </sheetData>
      <sheetData sheetId="6">
        <row r="13">
          <cell r="A13" t="str">
            <v>ML001</v>
          </cell>
          <cell r="B13" t="str">
            <v>Concrete Plant Teka 30 m3/h</v>
          </cell>
          <cell r="C13" t="str">
            <v>Day</v>
          </cell>
          <cell r="D13">
            <v>450000</v>
          </cell>
          <cell r="E13" t="str">
            <v>=VInit/12000h</v>
          </cell>
          <cell r="F13">
            <v>60</v>
          </cell>
          <cell r="G13">
            <v>63.19</v>
          </cell>
          <cell r="H13">
            <v>63.19</v>
          </cell>
          <cell r="J13">
            <v>0</v>
          </cell>
          <cell r="K13">
            <v>63.19</v>
          </cell>
          <cell r="L13">
            <v>10</v>
          </cell>
          <cell r="M13">
            <v>90</v>
          </cell>
          <cell r="N13">
            <v>63.72</v>
          </cell>
          <cell r="O13">
            <v>34.75</v>
          </cell>
          <cell r="P13">
            <v>0.55000000000000004</v>
          </cell>
          <cell r="Q13">
            <v>33</v>
          </cell>
          <cell r="R13">
            <v>22</v>
          </cell>
          <cell r="S13">
            <v>0</v>
          </cell>
          <cell r="T13">
            <v>0</v>
          </cell>
          <cell r="U13">
            <v>34.75</v>
          </cell>
          <cell r="X13">
            <v>0</v>
          </cell>
          <cell r="Y13">
            <v>129.80000000000001</v>
          </cell>
          <cell r="Z13">
            <v>31.86</v>
          </cell>
          <cell r="AA13">
            <v>0</v>
          </cell>
          <cell r="AB13">
            <v>161.66</v>
          </cell>
          <cell r="AC13">
            <v>1038.4000000000001</v>
          </cell>
          <cell r="AD13">
            <v>254.88</v>
          </cell>
          <cell r="AE13">
            <v>1293.28</v>
          </cell>
        </row>
        <row r="14">
          <cell r="A14" t="str">
            <v>ML002</v>
          </cell>
          <cell r="B14" t="str">
            <v>Dump Truck Volvo N10 - 6x4 /12 me - 21000 Kg</v>
          </cell>
          <cell r="C14" t="str">
            <v>Day</v>
          </cell>
          <cell r="D14">
            <v>80500</v>
          </cell>
          <cell r="E14" t="str">
            <v>=VInit/8000h</v>
          </cell>
          <cell r="F14">
            <v>40</v>
          </cell>
          <cell r="G14">
            <v>16.95</v>
          </cell>
          <cell r="H14">
            <v>16.95</v>
          </cell>
          <cell r="J14">
            <v>0</v>
          </cell>
          <cell r="K14">
            <v>16.95</v>
          </cell>
          <cell r="L14">
            <v>8</v>
          </cell>
          <cell r="M14">
            <v>10</v>
          </cell>
          <cell r="N14">
            <v>6.95</v>
          </cell>
          <cell r="O14">
            <v>6.78</v>
          </cell>
          <cell r="P14">
            <v>0.4</v>
          </cell>
          <cell r="Q14">
            <v>24</v>
          </cell>
          <cell r="R14">
            <v>16</v>
          </cell>
          <cell r="S14">
            <v>0</v>
          </cell>
          <cell r="T14">
            <v>0</v>
          </cell>
          <cell r="U14">
            <v>6.78</v>
          </cell>
          <cell r="V14">
            <v>3000</v>
          </cell>
          <cell r="W14">
            <v>1500</v>
          </cell>
          <cell r="X14">
            <v>3.37</v>
          </cell>
          <cell r="Y14">
            <v>30.58</v>
          </cell>
          <cell r="Z14">
            <v>3.48</v>
          </cell>
          <cell r="AA14">
            <v>0</v>
          </cell>
          <cell r="AB14">
            <v>34.06</v>
          </cell>
          <cell r="AC14">
            <v>244.64</v>
          </cell>
          <cell r="AD14">
            <v>27.84</v>
          </cell>
          <cell r="AE14">
            <v>272.48</v>
          </cell>
        </row>
        <row r="15">
          <cell r="A15" t="str">
            <v>ML003</v>
          </cell>
          <cell r="B15" t="str">
            <v xml:space="preserve">Loader VOLVO L-150C </v>
          </cell>
          <cell r="C15" t="str">
            <v>Day</v>
          </cell>
          <cell r="D15">
            <v>170000</v>
          </cell>
          <cell r="E15" t="str">
            <v>=VInit/10000h</v>
          </cell>
          <cell r="F15">
            <v>50</v>
          </cell>
          <cell r="G15">
            <v>28.64</v>
          </cell>
          <cell r="H15">
            <v>28.64</v>
          </cell>
          <cell r="J15">
            <v>0</v>
          </cell>
          <cell r="K15">
            <v>28.64</v>
          </cell>
          <cell r="L15">
            <v>20</v>
          </cell>
          <cell r="M15">
            <v>20</v>
          </cell>
          <cell r="N15">
            <v>15.45</v>
          </cell>
          <cell r="O15">
            <v>15.18</v>
          </cell>
          <cell r="P15">
            <v>0.53</v>
          </cell>
          <cell r="Q15">
            <v>32</v>
          </cell>
          <cell r="R15">
            <v>21</v>
          </cell>
          <cell r="S15">
            <v>0</v>
          </cell>
          <cell r="T15">
            <v>0</v>
          </cell>
          <cell r="U15">
            <v>15.18</v>
          </cell>
          <cell r="V15">
            <v>10000</v>
          </cell>
          <cell r="W15">
            <v>2000</v>
          </cell>
          <cell r="X15">
            <v>8.42</v>
          </cell>
          <cell r="Y15">
            <v>59.97</v>
          </cell>
          <cell r="Z15">
            <v>7.73</v>
          </cell>
          <cell r="AA15">
            <v>0</v>
          </cell>
          <cell r="AB15">
            <v>67.7</v>
          </cell>
          <cell r="AC15">
            <v>479.76</v>
          </cell>
          <cell r="AD15">
            <v>61.84</v>
          </cell>
          <cell r="AE15">
            <v>541.6</v>
          </cell>
        </row>
        <row r="16">
          <cell r="A16" t="str">
            <v>ML004</v>
          </cell>
          <cell r="B16" t="str">
            <v>Loader Caterpillar 966D</v>
          </cell>
          <cell r="C16" t="str">
            <v>Day</v>
          </cell>
          <cell r="D16">
            <v>241637</v>
          </cell>
          <cell r="E16" t="str">
            <v>=VInit/10000h</v>
          </cell>
          <cell r="F16">
            <v>50</v>
          </cell>
          <cell r="G16">
            <v>40.71</v>
          </cell>
          <cell r="H16">
            <v>40.71</v>
          </cell>
          <cell r="J16">
            <v>0</v>
          </cell>
          <cell r="K16">
            <v>40.71</v>
          </cell>
          <cell r="L16">
            <v>20</v>
          </cell>
          <cell r="M16">
            <v>20</v>
          </cell>
          <cell r="N16">
            <v>15.45</v>
          </cell>
          <cell r="O16">
            <v>21.58</v>
          </cell>
          <cell r="P16">
            <v>0.53</v>
          </cell>
          <cell r="Q16">
            <v>32</v>
          </cell>
          <cell r="R16">
            <v>21</v>
          </cell>
          <cell r="S16">
            <v>0</v>
          </cell>
          <cell r="T16">
            <v>0</v>
          </cell>
          <cell r="U16">
            <v>21.58</v>
          </cell>
          <cell r="V16">
            <v>10000</v>
          </cell>
          <cell r="W16">
            <v>2000</v>
          </cell>
          <cell r="X16">
            <v>8.42</v>
          </cell>
          <cell r="Y16">
            <v>78.44</v>
          </cell>
          <cell r="Z16">
            <v>7.73</v>
          </cell>
          <cell r="AA16">
            <v>0</v>
          </cell>
          <cell r="AB16">
            <v>86.17</v>
          </cell>
          <cell r="AC16">
            <v>627.52</v>
          </cell>
          <cell r="AD16">
            <v>61.84</v>
          </cell>
          <cell r="AE16">
            <v>689.36</v>
          </cell>
        </row>
        <row r="17">
          <cell r="A17" t="str">
            <v>ML005</v>
          </cell>
          <cell r="B17" t="str">
            <v>Bobcat 645</v>
          </cell>
          <cell r="C17" t="str">
            <v>Day</v>
          </cell>
          <cell r="D17">
            <v>52220</v>
          </cell>
          <cell r="E17" t="str">
            <v>=VInit/10000h</v>
          </cell>
          <cell r="F17">
            <v>50</v>
          </cell>
          <cell r="G17">
            <v>8.8000000000000007</v>
          </cell>
          <cell r="H17">
            <v>8.8000000000000007</v>
          </cell>
          <cell r="J17">
            <v>0</v>
          </cell>
          <cell r="K17">
            <v>8.8000000000000007</v>
          </cell>
          <cell r="L17">
            <v>20</v>
          </cell>
          <cell r="M17">
            <v>6.25</v>
          </cell>
          <cell r="N17">
            <v>4.83</v>
          </cell>
          <cell r="O17">
            <v>7.04</v>
          </cell>
          <cell r="P17">
            <v>0.8</v>
          </cell>
          <cell r="Q17">
            <v>48</v>
          </cell>
          <cell r="R17">
            <v>32</v>
          </cell>
          <cell r="S17">
            <v>0</v>
          </cell>
          <cell r="T17">
            <v>0</v>
          </cell>
          <cell r="U17">
            <v>7.04</v>
          </cell>
          <cell r="V17">
            <v>500</v>
          </cell>
          <cell r="W17">
            <v>1000</v>
          </cell>
          <cell r="X17">
            <v>0.84</v>
          </cell>
          <cell r="Y17">
            <v>19.100000000000001</v>
          </cell>
          <cell r="Z17">
            <v>2.42</v>
          </cell>
          <cell r="AA17">
            <v>0</v>
          </cell>
          <cell r="AB17">
            <v>21.52</v>
          </cell>
          <cell r="AC17">
            <v>152.80000000000001</v>
          </cell>
          <cell r="AD17">
            <v>19.36</v>
          </cell>
          <cell r="AE17">
            <v>172.16</v>
          </cell>
        </row>
        <row r="18">
          <cell r="A18" t="str">
            <v>ML006</v>
          </cell>
          <cell r="B18" t="str">
            <v>Air Compressor A. COPCO XA 85 (12m3/min)</v>
          </cell>
          <cell r="C18" t="str">
            <v>Day</v>
          </cell>
          <cell r="D18">
            <v>18850</v>
          </cell>
          <cell r="E18" t="str">
            <v>=VInit/12000h</v>
          </cell>
          <cell r="F18">
            <v>60</v>
          </cell>
          <cell r="G18">
            <v>2.65</v>
          </cell>
          <cell r="H18">
            <v>2.65</v>
          </cell>
          <cell r="J18">
            <v>0</v>
          </cell>
          <cell r="K18">
            <v>2.65</v>
          </cell>
          <cell r="L18">
            <v>15</v>
          </cell>
          <cell r="M18">
            <v>11</v>
          </cell>
          <cell r="N18">
            <v>8.14</v>
          </cell>
          <cell r="O18">
            <v>1.32</v>
          </cell>
          <cell r="P18">
            <v>0.5</v>
          </cell>
          <cell r="Q18">
            <v>30</v>
          </cell>
          <cell r="R18">
            <v>20</v>
          </cell>
          <cell r="S18">
            <v>0</v>
          </cell>
          <cell r="T18">
            <v>0</v>
          </cell>
          <cell r="U18">
            <v>1.32</v>
          </cell>
          <cell r="X18">
            <v>0</v>
          </cell>
          <cell r="Y18">
            <v>8.0399999999999991</v>
          </cell>
          <cell r="Z18">
            <v>4.07</v>
          </cell>
          <cell r="AA18">
            <v>0</v>
          </cell>
          <cell r="AB18">
            <v>12.11</v>
          </cell>
          <cell r="AC18">
            <v>64.319999999999993</v>
          </cell>
          <cell r="AD18">
            <v>32.56</v>
          </cell>
          <cell r="AE18">
            <v>96.88</v>
          </cell>
        </row>
        <row r="19">
          <cell r="A19" t="str">
            <v>ML007</v>
          </cell>
          <cell r="B19" t="str">
            <v>Compact Plate</v>
          </cell>
          <cell r="C19" t="str">
            <v>Day</v>
          </cell>
          <cell r="D19">
            <v>24900</v>
          </cell>
          <cell r="E19" t="str">
            <v>=VInit/20000h</v>
          </cell>
          <cell r="F19">
            <v>100</v>
          </cell>
          <cell r="G19">
            <v>2.1</v>
          </cell>
          <cell r="H19">
            <v>2.1</v>
          </cell>
          <cell r="J19">
            <v>0</v>
          </cell>
          <cell r="K19">
            <v>2.1</v>
          </cell>
          <cell r="L19">
            <v>10</v>
          </cell>
          <cell r="M19">
            <v>10</v>
          </cell>
          <cell r="N19">
            <v>7.08</v>
          </cell>
          <cell r="O19">
            <v>0.94</v>
          </cell>
          <cell r="P19">
            <v>0.45</v>
          </cell>
          <cell r="Q19">
            <v>23</v>
          </cell>
          <cell r="R19">
            <v>22</v>
          </cell>
          <cell r="S19">
            <v>0</v>
          </cell>
          <cell r="T19">
            <v>0</v>
          </cell>
          <cell r="U19">
            <v>0.94</v>
          </cell>
          <cell r="X19">
            <v>0</v>
          </cell>
          <cell r="Y19">
            <v>6.58</v>
          </cell>
          <cell r="Z19">
            <v>3.54</v>
          </cell>
          <cell r="AA19">
            <v>0</v>
          </cell>
          <cell r="AB19">
            <v>10.119999999999999</v>
          </cell>
          <cell r="AC19">
            <v>52.64</v>
          </cell>
          <cell r="AD19">
            <v>28.32</v>
          </cell>
          <cell r="AE19">
            <v>80.959999999999994</v>
          </cell>
        </row>
        <row r="20">
          <cell r="A20" t="str">
            <v>ML008</v>
          </cell>
          <cell r="B20" t="str">
            <v>Dumper VOLVO 6x6 - 20 T / 260 CV</v>
          </cell>
          <cell r="C20" t="str">
            <v>Day</v>
          </cell>
          <cell r="D20">
            <v>170000</v>
          </cell>
          <cell r="E20" t="str">
            <v>=VInit/10000h</v>
          </cell>
          <cell r="F20">
            <v>50</v>
          </cell>
          <cell r="G20">
            <v>28.64</v>
          </cell>
          <cell r="H20">
            <v>28.64</v>
          </cell>
          <cell r="J20">
            <v>0</v>
          </cell>
          <cell r="K20">
            <v>28.64</v>
          </cell>
          <cell r="L20">
            <v>10</v>
          </cell>
          <cell r="M20">
            <v>15</v>
          </cell>
          <cell r="N20">
            <v>10.62</v>
          </cell>
          <cell r="O20">
            <v>12.89</v>
          </cell>
          <cell r="P20">
            <v>0.45</v>
          </cell>
          <cell r="Q20">
            <v>25</v>
          </cell>
          <cell r="R20">
            <v>20</v>
          </cell>
          <cell r="S20">
            <v>0</v>
          </cell>
          <cell r="T20">
            <v>0</v>
          </cell>
          <cell r="U20">
            <v>12.89</v>
          </cell>
          <cell r="V20">
            <v>11200</v>
          </cell>
          <cell r="W20">
            <v>2000</v>
          </cell>
          <cell r="X20">
            <v>9.44</v>
          </cell>
          <cell r="Y20">
            <v>56.28</v>
          </cell>
          <cell r="Z20">
            <v>5.31</v>
          </cell>
          <cell r="AA20">
            <v>0</v>
          </cell>
          <cell r="AB20">
            <v>61.59</v>
          </cell>
          <cell r="AC20">
            <v>450.24</v>
          </cell>
          <cell r="AD20">
            <v>42.48</v>
          </cell>
          <cell r="AE20">
            <v>492.72</v>
          </cell>
        </row>
        <row r="21">
          <cell r="A21" t="str">
            <v>ML009</v>
          </cell>
          <cell r="B21" t="str">
            <v>Excavator 20T</v>
          </cell>
          <cell r="C21" t="str">
            <v>Day</v>
          </cell>
          <cell r="D21">
            <v>101000</v>
          </cell>
          <cell r="E21" t="str">
            <v>=VInit/10000h</v>
          </cell>
          <cell r="F21">
            <v>50</v>
          </cell>
          <cell r="G21">
            <v>17.02</v>
          </cell>
          <cell r="H21">
            <v>17.02</v>
          </cell>
          <cell r="J21">
            <v>0</v>
          </cell>
          <cell r="K21">
            <v>17.02</v>
          </cell>
          <cell r="L21">
            <v>15</v>
          </cell>
          <cell r="M21">
            <v>16</v>
          </cell>
          <cell r="N21">
            <v>11.84</v>
          </cell>
          <cell r="O21">
            <v>11.91</v>
          </cell>
          <cell r="P21">
            <v>0.7</v>
          </cell>
          <cell r="Q21">
            <v>45</v>
          </cell>
          <cell r="R21">
            <v>25</v>
          </cell>
          <cell r="S21">
            <v>0</v>
          </cell>
          <cell r="T21">
            <v>0</v>
          </cell>
          <cell r="U21">
            <v>11.91</v>
          </cell>
          <cell r="V21">
            <v>16000</v>
          </cell>
          <cell r="W21">
            <v>5000</v>
          </cell>
          <cell r="X21">
            <v>5.39</v>
          </cell>
          <cell r="Y21">
            <v>40.24</v>
          </cell>
          <cell r="Z21">
            <v>5.92</v>
          </cell>
          <cell r="AA21">
            <v>0</v>
          </cell>
          <cell r="AB21">
            <v>46.16</v>
          </cell>
          <cell r="AC21">
            <v>321.92</v>
          </cell>
          <cell r="AD21">
            <v>47.36</v>
          </cell>
          <cell r="AE21">
            <v>369.28</v>
          </cell>
        </row>
        <row r="22">
          <cell r="A22" t="str">
            <v>ML010</v>
          </cell>
          <cell r="B22" t="str">
            <v>Excavator 30T</v>
          </cell>
          <cell r="C22" t="str">
            <v>Day</v>
          </cell>
          <cell r="D22">
            <v>158000</v>
          </cell>
          <cell r="E22" t="str">
            <v>=VInit/10000h</v>
          </cell>
          <cell r="F22">
            <v>50</v>
          </cell>
          <cell r="G22">
            <v>26.62</v>
          </cell>
          <cell r="H22">
            <v>26.62</v>
          </cell>
          <cell r="J22">
            <v>0</v>
          </cell>
          <cell r="K22">
            <v>26.62</v>
          </cell>
          <cell r="L22">
            <v>15</v>
          </cell>
          <cell r="M22">
            <v>25</v>
          </cell>
          <cell r="N22">
            <v>18.5</v>
          </cell>
          <cell r="O22">
            <v>18.64</v>
          </cell>
          <cell r="P22">
            <v>0.7</v>
          </cell>
          <cell r="Q22">
            <v>45</v>
          </cell>
          <cell r="R22">
            <v>25</v>
          </cell>
          <cell r="S22">
            <v>0</v>
          </cell>
          <cell r="T22">
            <v>0</v>
          </cell>
          <cell r="U22">
            <v>18.64</v>
          </cell>
          <cell r="V22">
            <v>18000</v>
          </cell>
          <cell r="W22">
            <v>4500</v>
          </cell>
          <cell r="X22">
            <v>6.74</v>
          </cell>
          <cell r="Y22">
            <v>61.25</v>
          </cell>
          <cell r="Z22">
            <v>9.25</v>
          </cell>
          <cell r="AA22">
            <v>0</v>
          </cell>
          <cell r="AB22">
            <v>70.5</v>
          </cell>
          <cell r="AC22">
            <v>490</v>
          </cell>
          <cell r="AD22">
            <v>74</v>
          </cell>
          <cell r="AE22">
            <v>564</v>
          </cell>
        </row>
        <row r="23">
          <cell r="A23" t="str">
            <v>ML011</v>
          </cell>
          <cell r="B23" t="str">
            <v>Excavator 50T</v>
          </cell>
          <cell r="C23" t="str">
            <v>Day</v>
          </cell>
          <cell r="D23">
            <v>385220</v>
          </cell>
          <cell r="E23" t="str">
            <v>=VInit/10000h</v>
          </cell>
          <cell r="F23">
            <v>50</v>
          </cell>
          <cell r="G23">
            <v>64.91</v>
          </cell>
          <cell r="H23">
            <v>64.91</v>
          </cell>
          <cell r="J23">
            <v>0</v>
          </cell>
          <cell r="K23">
            <v>64.91</v>
          </cell>
          <cell r="L23">
            <v>15</v>
          </cell>
          <cell r="M23">
            <v>38</v>
          </cell>
          <cell r="N23">
            <v>28.13</v>
          </cell>
          <cell r="O23">
            <v>45.44</v>
          </cell>
          <cell r="P23">
            <v>0.7</v>
          </cell>
          <cell r="Q23">
            <v>45</v>
          </cell>
          <cell r="R23">
            <v>25</v>
          </cell>
          <cell r="S23">
            <v>0</v>
          </cell>
          <cell r="T23">
            <v>0</v>
          </cell>
          <cell r="U23">
            <v>45.44</v>
          </cell>
          <cell r="V23">
            <v>20000</v>
          </cell>
          <cell r="W23">
            <v>4500</v>
          </cell>
          <cell r="X23">
            <v>7.49</v>
          </cell>
          <cell r="Y23">
            <v>131.91</v>
          </cell>
          <cell r="Z23">
            <v>14.07</v>
          </cell>
          <cell r="AA23">
            <v>0</v>
          </cell>
          <cell r="AB23">
            <v>145.97999999999999</v>
          </cell>
          <cell r="AC23">
            <v>1055.28</v>
          </cell>
          <cell r="AD23">
            <v>112.56</v>
          </cell>
          <cell r="AE23">
            <v>1167.8399999999999</v>
          </cell>
        </row>
        <row r="24">
          <cell r="A24" t="str">
            <v>ML012</v>
          </cell>
          <cell r="B24" t="str">
            <v>Excavator 20 T (Tired)</v>
          </cell>
          <cell r="C24" t="str">
            <v>Day</v>
          </cell>
          <cell r="D24">
            <v>110000</v>
          </cell>
          <cell r="E24" t="str">
            <v>=VInit/10000h</v>
          </cell>
          <cell r="F24">
            <v>50</v>
          </cell>
          <cell r="G24">
            <v>18.53</v>
          </cell>
          <cell r="H24">
            <v>18.53</v>
          </cell>
          <cell r="J24">
            <v>0</v>
          </cell>
          <cell r="K24">
            <v>18.53</v>
          </cell>
          <cell r="L24">
            <v>15</v>
          </cell>
          <cell r="M24">
            <v>15</v>
          </cell>
          <cell r="N24">
            <v>11.1</v>
          </cell>
          <cell r="O24">
            <v>11.12</v>
          </cell>
          <cell r="P24">
            <v>0.6</v>
          </cell>
          <cell r="Q24">
            <v>40</v>
          </cell>
          <cell r="R24">
            <v>20</v>
          </cell>
          <cell r="S24">
            <v>0</v>
          </cell>
          <cell r="T24">
            <v>0</v>
          </cell>
          <cell r="U24">
            <v>11.12</v>
          </cell>
          <cell r="V24">
            <v>1250</v>
          </cell>
          <cell r="W24">
            <v>5000</v>
          </cell>
          <cell r="X24">
            <v>0.42</v>
          </cell>
          <cell r="Y24">
            <v>35.619999999999997</v>
          </cell>
          <cell r="Z24">
            <v>5.55</v>
          </cell>
          <cell r="AA24">
            <v>0</v>
          </cell>
          <cell r="AB24">
            <v>41.17</v>
          </cell>
          <cell r="AC24">
            <v>284.95999999999998</v>
          </cell>
          <cell r="AD24">
            <v>44.4</v>
          </cell>
          <cell r="AE24">
            <v>329.36</v>
          </cell>
        </row>
        <row r="25">
          <cell r="A25" t="str">
            <v>ML013</v>
          </cell>
          <cell r="B25" t="str">
            <v>Loader JCB 3Cx4 - 4x4 - 75 HP</v>
          </cell>
          <cell r="C25" t="str">
            <v>Day</v>
          </cell>
          <cell r="D25">
            <v>43310</v>
          </cell>
          <cell r="E25" t="str">
            <v>=VInit/10000h</v>
          </cell>
          <cell r="F25">
            <v>50</v>
          </cell>
          <cell r="G25">
            <v>7.3</v>
          </cell>
          <cell r="H25">
            <v>7.3</v>
          </cell>
          <cell r="J25">
            <v>0</v>
          </cell>
          <cell r="K25">
            <v>7.3</v>
          </cell>
          <cell r="L25">
            <v>15</v>
          </cell>
          <cell r="M25">
            <v>6</v>
          </cell>
          <cell r="N25">
            <v>4.4400000000000004</v>
          </cell>
          <cell r="O25">
            <v>4.38</v>
          </cell>
          <cell r="P25">
            <v>0.6</v>
          </cell>
          <cell r="Q25">
            <v>35</v>
          </cell>
          <cell r="R25">
            <v>25</v>
          </cell>
          <cell r="S25">
            <v>0</v>
          </cell>
          <cell r="T25">
            <v>0</v>
          </cell>
          <cell r="U25">
            <v>4.38</v>
          </cell>
          <cell r="V25">
            <v>1800</v>
          </cell>
          <cell r="W25">
            <v>3000</v>
          </cell>
          <cell r="X25">
            <v>1.01</v>
          </cell>
          <cell r="Y25">
            <v>14.91</v>
          </cell>
          <cell r="Z25">
            <v>2.2200000000000002</v>
          </cell>
          <cell r="AA25">
            <v>0</v>
          </cell>
          <cell r="AB25">
            <v>17.13</v>
          </cell>
          <cell r="AC25">
            <v>119.28</v>
          </cell>
          <cell r="AD25">
            <v>17.760000000000002</v>
          </cell>
          <cell r="AE25">
            <v>137.04</v>
          </cell>
        </row>
        <row r="26">
          <cell r="A26" t="str">
            <v>ML014</v>
          </cell>
          <cell r="B26" t="str">
            <v>Bulldozer Komatzu D155</v>
          </cell>
          <cell r="C26" t="str">
            <v>Day</v>
          </cell>
          <cell r="D26">
            <v>314000</v>
          </cell>
          <cell r="E26" t="str">
            <v>=VInit/10000h</v>
          </cell>
          <cell r="F26">
            <v>50</v>
          </cell>
          <cell r="G26">
            <v>52.91</v>
          </cell>
          <cell r="H26">
            <v>52.91</v>
          </cell>
          <cell r="J26">
            <v>0</v>
          </cell>
          <cell r="K26">
            <v>52.91</v>
          </cell>
          <cell r="L26">
            <v>18</v>
          </cell>
          <cell r="M26">
            <v>43</v>
          </cell>
          <cell r="N26">
            <v>32.659999999999997</v>
          </cell>
          <cell r="O26">
            <v>39.68</v>
          </cell>
          <cell r="P26">
            <v>0.75</v>
          </cell>
          <cell r="Q26">
            <v>45</v>
          </cell>
          <cell r="R26">
            <v>30</v>
          </cell>
          <cell r="S26">
            <v>0</v>
          </cell>
          <cell r="T26">
            <v>0</v>
          </cell>
          <cell r="U26">
            <v>39.68</v>
          </cell>
          <cell r="V26">
            <v>22945</v>
          </cell>
          <cell r="W26">
            <v>3000</v>
          </cell>
          <cell r="X26">
            <v>12.89</v>
          </cell>
          <cell r="Y26">
            <v>121.81</v>
          </cell>
          <cell r="Z26">
            <v>16.329999999999998</v>
          </cell>
          <cell r="AA26">
            <v>0</v>
          </cell>
          <cell r="AB26">
            <v>138.13999999999999</v>
          </cell>
          <cell r="AC26">
            <v>974.48</v>
          </cell>
          <cell r="AD26">
            <v>130.63999999999999</v>
          </cell>
          <cell r="AE26">
            <v>1105.1199999999999</v>
          </cell>
        </row>
        <row r="27">
          <cell r="A27" t="str">
            <v>ML015</v>
          </cell>
          <cell r="B27" t="str">
            <v>Bulldozer CAT D6D</v>
          </cell>
          <cell r="C27" t="str">
            <v>Day</v>
          </cell>
          <cell r="D27">
            <v>276074</v>
          </cell>
          <cell r="E27" t="str">
            <v>=VInit/10000h</v>
          </cell>
          <cell r="F27">
            <v>50</v>
          </cell>
          <cell r="G27">
            <v>46.52</v>
          </cell>
          <cell r="H27">
            <v>46.52</v>
          </cell>
          <cell r="J27">
            <v>0</v>
          </cell>
          <cell r="K27">
            <v>46.52</v>
          </cell>
          <cell r="L27">
            <v>15</v>
          </cell>
          <cell r="M27">
            <v>17</v>
          </cell>
          <cell r="N27">
            <v>12.58</v>
          </cell>
          <cell r="O27">
            <v>34.89</v>
          </cell>
          <cell r="P27">
            <v>0.75</v>
          </cell>
          <cell r="Q27">
            <v>45</v>
          </cell>
          <cell r="R27">
            <v>30</v>
          </cell>
          <cell r="S27">
            <v>0</v>
          </cell>
          <cell r="T27">
            <v>0</v>
          </cell>
          <cell r="U27">
            <v>34.89</v>
          </cell>
          <cell r="V27">
            <v>17457</v>
          </cell>
          <cell r="W27">
            <v>3000</v>
          </cell>
          <cell r="X27">
            <v>9.8000000000000007</v>
          </cell>
          <cell r="Y27">
            <v>97.5</v>
          </cell>
          <cell r="Z27">
            <v>6.29</v>
          </cell>
          <cell r="AA27">
            <v>0</v>
          </cell>
          <cell r="AB27">
            <v>103.79</v>
          </cell>
          <cell r="AC27">
            <v>780</v>
          </cell>
          <cell r="AD27">
            <v>50.32</v>
          </cell>
          <cell r="AE27">
            <v>830.32</v>
          </cell>
        </row>
        <row r="28">
          <cell r="A28" t="str">
            <v>ML016</v>
          </cell>
          <cell r="B28" t="str">
            <v>Bulldozer CAT D8</v>
          </cell>
          <cell r="C28" t="str">
            <v>Day</v>
          </cell>
          <cell r="D28">
            <v>314000</v>
          </cell>
          <cell r="E28" t="str">
            <v>=VInit/10000h</v>
          </cell>
          <cell r="F28">
            <v>50</v>
          </cell>
          <cell r="G28">
            <v>52.91</v>
          </cell>
          <cell r="H28">
            <v>52.91</v>
          </cell>
          <cell r="J28">
            <v>0</v>
          </cell>
          <cell r="K28">
            <v>52.91</v>
          </cell>
          <cell r="L28">
            <v>18</v>
          </cell>
          <cell r="M28">
            <v>43</v>
          </cell>
          <cell r="N28">
            <v>32.659999999999997</v>
          </cell>
          <cell r="O28">
            <v>39.68</v>
          </cell>
          <cell r="P28">
            <v>0.75</v>
          </cell>
          <cell r="Q28">
            <v>45</v>
          </cell>
          <cell r="R28">
            <v>30</v>
          </cell>
          <cell r="S28">
            <v>0</v>
          </cell>
          <cell r="T28">
            <v>0</v>
          </cell>
          <cell r="U28">
            <v>39.68</v>
          </cell>
          <cell r="V28">
            <v>22945</v>
          </cell>
          <cell r="W28">
            <v>3000</v>
          </cell>
          <cell r="X28">
            <v>12.89</v>
          </cell>
          <cell r="Y28">
            <v>121.81</v>
          </cell>
          <cell r="Z28">
            <v>16.329999999999998</v>
          </cell>
          <cell r="AA28">
            <v>0</v>
          </cell>
          <cell r="AB28">
            <v>138.13999999999999</v>
          </cell>
          <cell r="AC28">
            <v>974.48</v>
          </cell>
          <cell r="AD28">
            <v>130.63999999999999</v>
          </cell>
          <cell r="AE28">
            <v>1105.1199999999999</v>
          </cell>
        </row>
        <row r="29">
          <cell r="A29" t="str">
            <v>ML017</v>
          </cell>
          <cell r="B29" t="str">
            <v xml:space="preserve">Rock Drill Atlas Copco Roc-D5 - 2"1/2 </v>
          </cell>
          <cell r="C29" t="str">
            <v>Day</v>
          </cell>
          <cell r="D29">
            <v>205740</v>
          </cell>
          <cell r="E29" t="str">
            <v>=VInit/10000h</v>
          </cell>
          <cell r="F29">
            <v>50</v>
          </cell>
          <cell r="G29">
            <v>34.67</v>
          </cell>
          <cell r="H29">
            <v>34.67</v>
          </cell>
          <cell r="J29">
            <v>0</v>
          </cell>
          <cell r="K29">
            <v>34.67</v>
          </cell>
          <cell r="L29">
            <v>20</v>
          </cell>
          <cell r="M29">
            <v>12</v>
          </cell>
          <cell r="N29">
            <v>9.27</v>
          </cell>
          <cell r="O29">
            <v>26</v>
          </cell>
          <cell r="P29">
            <v>0.75</v>
          </cell>
          <cell r="Q29">
            <v>45</v>
          </cell>
          <cell r="R29">
            <v>30</v>
          </cell>
          <cell r="S29">
            <v>0</v>
          </cell>
          <cell r="T29">
            <v>0</v>
          </cell>
          <cell r="U29">
            <v>26</v>
          </cell>
          <cell r="V29">
            <v>10000</v>
          </cell>
          <cell r="W29">
            <v>3000</v>
          </cell>
          <cell r="X29">
            <v>5.62</v>
          </cell>
          <cell r="Y29">
            <v>70.930000000000007</v>
          </cell>
          <cell r="Z29">
            <v>4.6399999999999997</v>
          </cell>
          <cell r="AA29">
            <v>0</v>
          </cell>
          <cell r="AB29">
            <v>75.569999999999993</v>
          </cell>
          <cell r="AC29">
            <v>567.44000000000005</v>
          </cell>
          <cell r="AD29">
            <v>37.119999999999997</v>
          </cell>
          <cell r="AE29">
            <v>604.55999999999995</v>
          </cell>
        </row>
        <row r="30">
          <cell r="A30" t="str">
            <v>ML018</v>
          </cell>
          <cell r="B30" t="str">
            <v xml:space="preserve">Tired Tractor 4x4  </v>
          </cell>
          <cell r="C30" t="str">
            <v>Day</v>
          </cell>
          <cell r="D30">
            <v>87000</v>
          </cell>
          <cell r="E30" t="str">
            <v>=VInit/10000h</v>
          </cell>
          <cell r="F30">
            <v>50</v>
          </cell>
          <cell r="G30">
            <v>14.66</v>
          </cell>
          <cell r="H30">
            <v>14.66</v>
          </cell>
          <cell r="J30">
            <v>0</v>
          </cell>
          <cell r="K30">
            <v>14.66</v>
          </cell>
          <cell r="L30">
            <v>15</v>
          </cell>
          <cell r="M30">
            <v>8</v>
          </cell>
          <cell r="N30">
            <v>5.92</v>
          </cell>
          <cell r="O30">
            <v>7.33</v>
          </cell>
          <cell r="P30">
            <v>0.5</v>
          </cell>
          <cell r="Q30">
            <v>30</v>
          </cell>
          <cell r="R30">
            <v>20</v>
          </cell>
          <cell r="S30">
            <v>0</v>
          </cell>
          <cell r="T30">
            <v>0</v>
          </cell>
          <cell r="U30">
            <v>7.33</v>
          </cell>
          <cell r="V30">
            <v>6116</v>
          </cell>
          <cell r="W30">
            <v>3500</v>
          </cell>
          <cell r="X30">
            <v>2.94</v>
          </cell>
          <cell r="Y30">
            <v>27.89</v>
          </cell>
          <cell r="Z30">
            <v>2.96</v>
          </cell>
          <cell r="AA30">
            <v>0</v>
          </cell>
          <cell r="AB30">
            <v>30.85</v>
          </cell>
          <cell r="AC30">
            <v>223.12</v>
          </cell>
          <cell r="AD30">
            <v>23.68</v>
          </cell>
          <cell r="AE30">
            <v>246.8</v>
          </cell>
        </row>
        <row r="31">
          <cell r="A31" t="str">
            <v>ML019</v>
          </cell>
          <cell r="B31" t="str">
            <v>Jackhamm</v>
          </cell>
          <cell r="C31" t="str">
            <v>Day</v>
          </cell>
          <cell r="D31">
            <v>12500</v>
          </cell>
          <cell r="E31" t="str">
            <v>=VInit/8000h</v>
          </cell>
          <cell r="F31">
            <v>40</v>
          </cell>
          <cell r="G31">
            <v>2.63</v>
          </cell>
          <cell r="H31">
            <v>2.63</v>
          </cell>
          <cell r="J31">
            <v>0</v>
          </cell>
          <cell r="K31">
            <v>2.63</v>
          </cell>
          <cell r="M31">
            <v>0</v>
          </cell>
          <cell r="N31">
            <v>0</v>
          </cell>
          <cell r="O31">
            <v>1.84</v>
          </cell>
          <cell r="P31">
            <v>0.7</v>
          </cell>
          <cell r="Q31">
            <v>40</v>
          </cell>
          <cell r="R31">
            <v>30</v>
          </cell>
          <cell r="S31">
            <v>0</v>
          </cell>
          <cell r="T31">
            <v>0</v>
          </cell>
          <cell r="U31">
            <v>1.84</v>
          </cell>
          <cell r="X31">
            <v>0</v>
          </cell>
          <cell r="Y31">
            <v>4.47</v>
          </cell>
          <cell r="Z31">
            <v>0</v>
          </cell>
          <cell r="AA31">
            <v>0</v>
          </cell>
          <cell r="AB31">
            <v>4.47</v>
          </cell>
          <cell r="AC31">
            <v>35.76</v>
          </cell>
          <cell r="AD31">
            <v>0</v>
          </cell>
          <cell r="AE31">
            <v>35.76</v>
          </cell>
        </row>
        <row r="32">
          <cell r="A32" t="str">
            <v>ML020</v>
          </cell>
          <cell r="B32" t="str">
            <v>Motorgrader CHAMPION D-710</v>
          </cell>
          <cell r="C32" t="str">
            <v>Day</v>
          </cell>
          <cell r="D32">
            <v>158000</v>
          </cell>
          <cell r="E32" t="str">
            <v>=VInit/10000h</v>
          </cell>
          <cell r="F32">
            <v>50</v>
          </cell>
          <cell r="G32">
            <v>26.62</v>
          </cell>
          <cell r="H32">
            <v>26.62</v>
          </cell>
          <cell r="J32">
            <v>0</v>
          </cell>
          <cell r="K32">
            <v>26.62</v>
          </cell>
          <cell r="L32">
            <v>15</v>
          </cell>
          <cell r="M32">
            <v>16</v>
          </cell>
          <cell r="N32">
            <v>11.84</v>
          </cell>
          <cell r="O32">
            <v>11.98</v>
          </cell>
          <cell r="P32">
            <v>0.45</v>
          </cell>
          <cell r="Q32">
            <v>27</v>
          </cell>
          <cell r="R32">
            <v>18</v>
          </cell>
          <cell r="S32">
            <v>0</v>
          </cell>
          <cell r="T32">
            <v>0</v>
          </cell>
          <cell r="U32">
            <v>11.98</v>
          </cell>
          <cell r="V32">
            <v>4200</v>
          </cell>
          <cell r="W32">
            <v>4000</v>
          </cell>
          <cell r="X32">
            <v>1.77</v>
          </cell>
          <cell r="Y32">
            <v>46.29</v>
          </cell>
          <cell r="Z32">
            <v>5.92</v>
          </cell>
          <cell r="AA32">
            <v>0</v>
          </cell>
          <cell r="AB32">
            <v>52.21</v>
          </cell>
          <cell r="AC32">
            <v>370.32</v>
          </cell>
          <cell r="AD32">
            <v>47.36</v>
          </cell>
          <cell r="AE32">
            <v>417.68</v>
          </cell>
        </row>
        <row r="33">
          <cell r="A33" t="str">
            <v>ML021</v>
          </cell>
          <cell r="B33" t="str">
            <v>Motorgrader CHAMPION D-740-A</v>
          </cell>
          <cell r="C33" t="str">
            <v>Day</v>
          </cell>
          <cell r="D33">
            <v>239500</v>
          </cell>
          <cell r="E33" t="str">
            <v>=VInit/10000h</v>
          </cell>
          <cell r="F33">
            <v>50</v>
          </cell>
          <cell r="G33">
            <v>40.35</v>
          </cell>
          <cell r="H33">
            <v>40.35</v>
          </cell>
          <cell r="J33">
            <v>0</v>
          </cell>
          <cell r="K33">
            <v>40.35</v>
          </cell>
          <cell r="L33">
            <v>15</v>
          </cell>
          <cell r="M33">
            <v>19</v>
          </cell>
          <cell r="N33">
            <v>14.06</v>
          </cell>
          <cell r="O33">
            <v>18.16</v>
          </cell>
          <cell r="P33">
            <v>0.45</v>
          </cell>
          <cell r="Q33">
            <v>27</v>
          </cell>
          <cell r="R33">
            <v>18</v>
          </cell>
          <cell r="S33">
            <v>0</v>
          </cell>
          <cell r="T33">
            <v>0</v>
          </cell>
          <cell r="U33">
            <v>18.16</v>
          </cell>
          <cell r="V33">
            <v>6500</v>
          </cell>
          <cell r="W33">
            <v>4000</v>
          </cell>
          <cell r="X33">
            <v>2.74</v>
          </cell>
          <cell r="Y33">
            <v>68.28</v>
          </cell>
          <cell r="Z33">
            <v>7.03</v>
          </cell>
          <cell r="AA33">
            <v>0</v>
          </cell>
          <cell r="AB33">
            <v>75.31</v>
          </cell>
          <cell r="AC33">
            <v>546.24</v>
          </cell>
          <cell r="AD33">
            <v>56.24</v>
          </cell>
          <cell r="AE33">
            <v>602.48</v>
          </cell>
        </row>
        <row r="34">
          <cell r="A34" t="str">
            <v>ML022</v>
          </cell>
          <cell r="B34" t="str">
            <v>Compactor Vibromax</v>
          </cell>
          <cell r="C34" t="str">
            <v>Day</v>
          </cell>
          <cell r="D34">
            <v>70000</v>
          </cell>
          <cell r="E34" t="str">
            <v>=VInit/12000h</v>
          </cell>
          <cell r="F34">
            <v>60</v>
          </cell>
          <cell r="G34">
            <v>9.83</v>
          </cell>
          <cell r="H34">
            <v>9.83</v>
          </cell>
          <cell r="J34">
            <v>0</v>
          </cell>
          <cell r="K34">
            <v>9.83</v>
          </cell>
          <cell r="L34">
            <v>12</v>
          </cell>
          <cell r="M34">
            <v>9</v>
          </cell>
          <cell r="N34">
            <v>6.49</v>
          </cell>
          <cell r="O34">
            <v>6.88</v>
          </cell>
          <cell r="P34">
            <v>0.7</v>
          </cell>
          <cell r="Q34">
            <v>42</v>
          </cell>
          <cell r="R34">
            <v>28</v>
          </cell>
          <cell r="S34">
            <v>0</v>
          </cell>
          <cell r="T34">
            <v>0</v>
          </cell>
          <cell r="U34">
            <v>6.88</v>
          </cell>
          <cell r="V34">
            <v>3830.77</v>
          </cell>
          <cell r="W34">
            <v>2500</v>
          </cell>
          <cell r="X34">
            <v>2.58</v>
          </cell>
          <cell r="Y34">
            <v>22.54</v>
          </cell>
          <cell r="Z34">
            <v>3.25</v>
          </cell>
          <cell r="AA34">
            <v>0</v>
          </cell>
          <cell r="AB34">
            <v>25.79</v>
          </cell>
          <cell r="AC34">
            <v>180.32</v>
          </cell>
          <cell r="AD34">
            <v>26</v>
          </cell>
          <cell r="AE34">
            <v>206.32</v>
          </cell>
        </row>
        <row r="35">
          <cell r="A35" t="str">
            <v>ML023</v>
          </cell>
          <cell r="B35" t="str">
            <v>Tank Truck 4x2 Water 10.000 L</v>
          </cell>
          <cell r="C35" t="str">
            <v>Day</v>
          </cell>
          <cell r="D35">
            <v>77554</v>
          </cell>
          <cell r="E35" t="str">
            <v>=VInit/8000h</v>
          </cell>
          <cell r="F35">
            <v>40</v>
          </cell>
          <cell r="G35">
            <v>16.329999999999998</v>
          </cell>
          <cell r="H35">
            <v>16.329999999999998</v>
          </cell>
          <cell r="J35">
            <v>0</v>
          </cell>
          <cell r="K35">
            <v>16.329999999999998</v>
          </cell>
          <cell r="L35">
            <v>8</v>
          </cell>
          <cell r="M35">
            <v>11</v>
          </cell>
          <cell r="N35">
            <v>7.65</v>
          </cell>
          <cell r="O35">
            <v>6.53</v>
          </cell>
          <cell r="P35">
            <v>0.4</v>
          </cell>
          <cell r="Q35">
            <v>24</v>
          </cell>
          <cell r="R35">
            <v>16</v>
          </cell>
          <cell r="S35">
            <v>0</v>
          </cell>
          <cell r="T35">
            <v>0</v>
          </cell>
          <cell r="U35">
            <v>6.53</v>
          </cell>
          <cell r="V35">
            <v>1800</v>
          </cell>
          <cell r="W35">
            <v>1500</v>
          </cell>
          <cell r="X35">
            <v>2.02</v>
          </cell>
          <cell r="Y35">
            <v>28.71</v>
          </cell>
          <cell r="Z35">
            <v>3.83</v>
          </cell>
          <cell r="AA35">
            <v>0</v>
          </cell>
          <cell r="AB35">
            <v>32.54</v>
          </cell>
          <cell r="AC35">
            <v>229.68</v>
          </cell>
          <cell r="AD35">
            <v>30.64</v>
          </cell>
          <cell r="AE35">
            <v>260.32</v>
          </cell>
        </row>
        <row r="36">
          <cell r="A36" t="str">
            <v>ML024</v>
          </cell>
          <cell r="B36" t="str">
            <v>Mobile Crane 30 T</v>
          </cell>
          <cell r="C36" t="str">
            <v>Day</v>
          </cell>
          <cell r="D36">
            <v>192664</v>
          </cell>
          <cell r="E36" t="str">
            <v>=VInit/14000h</v>
          </cell>
          <cell r="F36">
            <v>70</v>
          </cell>
          <cell r="G36">
            <v>23.19</v>
          </cell>
          <cell r="H36">
            <v>23.19</v>
          </cell>
          <cell r="J36">
            <v>0</v>
          </cell>
          <cell r="K36">
            <v>23.19</v>
          </cell>
          <cell r="L36">
            <v>25</v>
          </cell>
          <cell r="M36">
            <v>11</v>
          </cell>
          <cell r="N36">
            <v>8.85</v>
          </cell>
          <cell r="O36">
            <v>6.96</v>
          </cell>
          <cell r="P36">
            <v>0.3</v>
          </cell>
          <cell r="Q36">
            <v>18</v>
          </cell>
          <cell r="R36">
            <v>12</v>
          </cell>
          <cell r="S36">
            <v>0</v>
          </cell>
          <cell r="T36">
            <v>0</v>
          </cell>
          <cell r="U36">
            <v>6.96</v>
          </cell>
          <cell r="V36">
            <v>6000</v>
          </cell>
          <cell r="W36">
            <v>4000</v>
          </cell>
          <cell r="X36">
            <v>2.5299999999999998</v>
          </cell>
          <cell r="Y36">
            <v>37.11</v>
          </cell>
          <cell r="Z36">
            <v>4.43</v>
          </cell>
          <cell r="AA36">
            <v>0</v>
          </cell>
          <cell r="AB36">
            <v>41.54</v>
          </cell>
          <cell r="AC36">
            <v>296.88</v>
          </cell>
          <cell r="AD36">
            <v>35.44</v>
          </cell>
          <cell r="AE36">
            <v>332.32</v>
          </cell>
        </row>
        <row r="37">
          <cell r="A37" t="str">
            <v>ML025</v>
          </cell>
          <cell r="B37" t="str">
            <v>Mobile Crane 40 T</v>
          </cell>
          <cell r="C37" t="str">
            <v>Day</v>
          </cell>
          <cell r="D37">
            <v>307123</v>
          </cell>
          <cell r="E37" t="str">
            <v>=VInit/14000h</v>
          </cell>
          <cell r="F37">
            <v>70</v>
          </cell>
          <cell r="G37">
            <v>36.96</v>
          </cell>
          <cell r="H37">
            <v>36.96</v>
          </cell>
          <cell r="J37">
            <v>0</v>
          </cell>
          <cell r="K37">
            <v>36.96</v>
          </cell>
          <cell r="L37">
            <v>25</v>
          </cell>
          <cell r="M37">
            <v>13</v>
          </cell>
          <cell r="N37">
            <v>10.46</v>
          </cell>
          <cell r="O37">
            <v>11.09</v>
          </cell>
          <cell r="P37">
            <v>0.3</v>
          </cell>
          <cell r="Q37">
            <v>18</v>
          </cell>
          <cell r="R37">
            <v>12</v>
          </cell>
          <cell r="S37">
            <v>0</v>
          </cell>
          <cell r="T37">
            <v>0</v>
          </cell>
          <cell r="U37">
            <v>11.09</v>
          </cell>
          <cell r="V37">
            <v>6000</v>
          </cell>
          <cell r="W37">
            <v>4000</v>
          </cell>
          <cell r="X37">
            <v>2.5299999999999998</v>
          </cell>
          <cell r="Y37">
            <v>55.81</v>
          </cell>
          <cell r="Z37">
            <v>5.23</v>
          </cell>
          <cell r="AA37">
            <v>0</v>
          </cell>
          <cell r="AB37">
            <v>61.04</v>
          </cell>
          <cell r="AC37">
            <v>446.48</v>
          </cell>
          <cell r="AD37">
            <v>41.84</v>
          </cell>
          <cell r="AE37">
            <v>488.32</v>
          </cell>
        </row>
        <row r="38">
          <cell r="A38" t="str">
            <v>ML026</v>
          </cell>
          <cell r="B38" t="str">
            <v>Spreader</v>
          </cell>
          <cell r="C38" t="str">
            <v>Day</v>
          </cell>
          <cell r="D38">
            <v>56000</v>
          </cell>
          <cell r="E38" t="str">
            <v>=VInit/10000h</v>
          </cell>
          <cell r="F38">
            <v>50</v>
          </cell>
          <cell r="G38">
            <v>9.44</v>
          </cell>
          <cell r="H38">
            <v>9.44</v>
          </cell>
          <cell r="J38">
            <v>0</v>
          </cell>
          <cell r="K38">
            <v>9.44</v>
          </cell>
          <cell r="L38">
            <v>20</v>
          </cell>
          <cell r="M38">
            <v>16</v>
          </cell>
          <cell r="N38">
            <v>12.36</v>
          </cell>
          <cell r="O38">
            <v>3.77</v>
          </cell>
          <cell r="P38">
            <v>0.4</v>
          </cell>
          <cell r="Q38">
            <v>24</v>
          </cell>
          <cell r="R38">
            <v>16</v>
          </cell>
          <cell r="S38">
            <v>0</v>
          </cell>
          <cell r="T38">
            <v>0</v>
          </cell>
          <cell r="U38">
            <v>3.77</v>
          </cell>
          <cell r="V38">
            <v>3340.9</v>
          </cell>
          <cell r="W38">
            <v>3000</v>
          </cell>
          <cell r="X38">
            <v>1.88</v>
          </cell>
          <cell r="Y38">
            <v>21.27</v>
          </cell>
          <cell r="Z38">
            <v>6.18</v>
          </cell>
          <cell r="AA38">
            <v>0</v>
          </cell>
          <cell r="AB38">
            <v>27.45</v>
          </cell>
          <cell r="AC38">
            <v>170.16</v>
          </cell>
          <cell r="AD38">
            <v>49.44</v>
          </cell>
          <cell r="AE38">
            <v>219.6</v>
          </cell>
        </row>
        <row r="39">
          <cell r="A39" t="str">
            <v>ML027</v>
          </cell>
          <cell r="B39" t="str">
            <v>Concrete batche Merlo 1 m3</v>
          </cell>
          <cell r="C39" t="str">
            <v>Day</v>
          </cell>
          <cell r="D39">
            <v>35000</v>
          </cell>
          <cell r="E39" t="str">
            <v>=VInit/20000h</v>
          </cell>
          <cell r="F39">
            <v>100</v>
          </cell>
          <cell r="G39">
            <v>2.95</v>
          </cell>
          <cell r="H39">
            <v>2.95</v>
          </cell>
          <cell r="J39">
            <v>0</v>
          </cell>
          <cell r="K39">
            <v>2.95</v>
          </cell>
          <cell r="L39">
            <v>10</v>
          </cell>
          <cell r="M39">
            <v>10</v>
          </cell>
          <cell r="N39">
            <v>7.08</v>
          </cell>
          <cell r="O39">
            <v>1.33</v>
          </cell>
          <cell r="P39">
            <v>0.45</v>
          </cell>
          <cell r="Q39">
            <v>23</v>
          </cell>
          <cell r="R39">
            <v>22</v>
          </cell>
          <cell r="S39">
            <v>0</v>
          </cell>
          <cell r="T39">
            <v>0</v>
          </cell>
          <cell r="U39">
            <v>1.33</v>
          </cell>
          <cell r="X39">
            <v>0</v>
          </cell>
          <cell r="Y39">
            <v>7.82</v>
          </cell>
          <cell r="Z39">
            <v>3.54</v>
          </cell>
          <cell r="AA39">
            <v>0</v>
          </cell>
          <cell r="AB39">
            <v>11.36</v>
          </cell>
          <cell r="AC39">
            <v>62.56</v>
          </cell>
          <cell r="AD39">
            <v>28.32</v>
          </cell>
          <cell r="AE39">
            <v>90.88</v>
          </cell>
        </row>
        <row r="40">
          <cell r="A40" t="str">
            <v>ML028</v>
          </cell>
          <cell r="B40" t="str">
            <v>Tractor Truck 6x4</v>
          </cell>
          <cell r="C40" t="str">
            <v>Day</v>
          </cell>
          <cell r="D40">
            <v>82400</v>
          </cell>
          <cell r="E40" t="str">
            <v>=VInit/12000h</v>
          </cell>
          <cell r="F40">
            <v>60</v>
          </cell>
          <cell r="G40">
            <v>11.57</v>
          </cell>
          <cell r="H40">
            <v>11.57</v>
          </cell>
          <cell r="J40">
            <v>0</v>
          </cell>
          <cell r="K40">
            <v>11.57</v>
          </cell>
          <cell r="L40">
            <v>10</v>
          </cell>
          <cell r="M40">
            <v>30</v>
          </cell>
          <cell r="N40">
            <v>21.24</v>
          </cell>
          <cell r="O40">
            <v>4.17</v>
          </cell>
          <cell r="P40">
            <v>0.36</v>
          </cell>
          <cell r="Q40">
            <v>21</v>
          </cell>
          <cell r="R40">
            <v>15</v>
          </cell>
          <cell r="S40">
            <v>0</v>
          </cell>
          <cell r="T40">
            <v>0</v>
          </cell>
          <cell r="U40">
            <v>4.17</v>
          </cell>
          <cell r="V40">
            <v>5204</v>
          </cell>
          <cell r="W40">
            <v>3000</v>
          </cell>
          <cell r="X40">
            <v>2.92</v>
          </cell>
          <cell r="Y40">
            <v>29.28</v>
          </cell>
          <cell r="Z40">
            <v>10.62</v>
          </cell>
          <cell r="AA40">
            <v>0</v>
          </cell>
          <cell r="AB40">
            <v>39.9</v>
          </cell>
          <cell r="AC40">
            <v>234.24</v>
          </cell>
          <cell r="AD40">
            <v>84.96</v>
          </cell>
          <cell r="AE40">
            <v>319.2</v>
          </cell>
        </row>
        <row r="41">
          <cell r="A41" t="str">
            <v>ML029</v>
          </cell>
          <cell r="B41" t="str">
            <v>Tilt Truck with crane 2ton</v>
          </cell>
          <cell r="C41" t="str">
            <v>Day</v>
          </cell>
          <cell r="D41">
            <v>143000</v>
          </cell>
          <cell r="E41" t="str">
            <v>=VInit/10000h</v>
          </cell>
          <cell r="F41">
            <v>50</v>
          </cell>
          <cell r="G41">
            <v>24.09</v>
          </cell>
          <cell r="H41">
            <v>24.09</v>
          </cell>
          <cell r="J41">
            <v>0</v>
          </cell>
          <cell r="K41">
            <v>24.09</v>
          </cell>
          <cell r="L41">
            <v>20</v>
          </cell>
          <cell r="M41">
            <v>16</v>
          </cell>
          <cell r="N41">
            <v>12.36</v>
          </cell>
          <cell r="O41">
            <v>9.64</v>
          </cell>
          <cell r="P41">
            <v>0.4</v>
          </cell>
          <cell r="Q41">
            <v>24</v>
          </cell>
          <cell r="R41">
            <v>16</v>
          </cell>
          <cell r="S41">
            <v>0</v>
          </cell>
          <cell r="T41">
            <v>0</v>
          </cell>
          <cell r="U41">
            <v>9.64</v>
          </cell>
          <cell r="V41">
            <v>3340.9</v>
          </cell>
          <cell r="W41">
            <v>3000</v>
          </cell>
          <cell r="X41">
            <v>1.88</v>
          </cell>
          <cell r="Y41">
            <v>41.79</v>
          </cell>
          <cell r="Z41">
            <v>6.18</v>
          </cell>
          <cell r="AA41">
            <v>0</v>
          </cell>
          <cell r="AB41">
            <v>47.97</v>
          </cell>
          <cell r="AC41">
            <v>334.32</v>
          </cell>
          <cell r="AD41">
            <v>49.44</v>
          </cell>
          <cell r="AE41">
            <v>383.76</v>
          </cell>
        </row>
        <row r="42">
          <cell r="A42" t="str">
            <v>ML030</v>
          </cell>
          <cell r="B42" t="str">
            <v>Concrete Mobile Pump 50 m3/h</v>
          </cell>
          <cell r="C42" t="str">
            <v>Day</v>
          </cell>
          <cell r="D42">
            <v>190000</v>
          </cell>
          <cell r="E42" t="str">
            <v>=VInit/12000h</v>
          </cell>
          <cell r="F42">
            <v>60</v>
          </cell>
          <cell r="G42">
            <v>26.68</v>
          </cell>
          <cell r="H42">
            <v>26.68</v>
          </cell>
          <cell r="J42">
            <v>0</v>
          </cell>
          <cell r="K42">
            <v>26.68</v>
          </cell>
          <cell r="L42">
            <v>20</v>
          </cell>
          <cell r="M42">
            <v>20</v>
          </cell>
          <cell r="N42">
            <v>15.45</v>
          </cell>
          <cell r="O42">
            <v>10.67</v>
          </cell>
          <cell r="P42">
            <v>0.4</v>
          </cell>
          <cell r="Q42">
            <v>24</v>
          </cell>
          <cell r="R42">
            <v>16</v>
          </cell>
          <cell r="S42">
            <v>0</v>
          </cell>
          <cell r="T42">
            <v>0</v>
          </cell>
          <cell r="U42">
            <v>10.67</v>
          </cell>
          <cell r="V42">
            <v>6000</v>
          </cell>
          <cell r="W42">
            <v>4000</v>
          </cell>
          <cell r="X42">
            <v>2.5299999999999998</v>
          </cell>
          <cell r="Y42">
            <v>47.61</v>
          </cell>
          <cell r="Z42">
            <v>7.73</v>
          </cell>
          <cell r="AA42">
            <v>0</v>
          </cell>
          <cell r="AB42">
            <v>55.34</v>
          </cell>
          <cell r="AC42">
            <v>380.88</v>
          </cell>
          <cell r="AD42">
            <v>61.84</v>
          </cell>
          <cell r="AE42">
            <v>442.72</v>
          </cell>
        </row>
        <row r="43">
          <cell r="A43" t="str">
            <v>ML032</v>
          </cell>
          <cell r="B43" t="str">
            <v>Bituninous Tank Truck</v>
          </cell>
          <cell r="C43" t="str">
            <v>Day</v>
          </cell>
          <cell r="D43">
            <v>143000</v>
          </cell>
          <cell r="E43" t="str">
            <v>=VInit/10000h</v>
          </cell>
          <cell r="F43">
            <v>50</v>
          </cell>
          <cell r="G43">
            <v>24.09</v>
          </cell>
          <cell r="H43">
            <v>24.09</v>
          </cell>
          <cell r="J43">
            <v>0</v>
          </cell>
          <cell r="K43">
            <v>24.09</v>
          </cell>
          <cell r="L43">
            <v>20</v>
          </cell>
          <cell r="M43">
            <v>16</v>
          </cell>
          <cell r="N43">
            <v>12.36</v>
          </cell>
          <cell r="O43">
            <v>9.64</v>
          </cell>
          <cell r="P43">
            <v>0.4</v>
          </cell>
          <cell r="Q43">
            <v>24</v>
          </cell>
          <cell r="R43">
            <v>16</v>
          </cell>
          <cell r="S43">
            <v>0</v>
          </cell>
          <cell r="T43">
            <v>0</v>
          </cell>
          <cell r="U43">
            <v>9.64</v>
          </cell>
          <cell r="V43">
            <v>3340.9</v>
          </cell>
          <cell r="W43">
            <v>3000</v>
          </cell>
          <cell r="X43">
            <v>1.88</v>
          </cell>
          <cell r="Y43">
            <v>41.79</v>
          </cell>
          <cell r="Z43">
            <v>6.18</v>
          </cell>
          <cell r="AA43">
            <v>0</v>
          </cell>
          <cell r="AB43">
            <v>47.97</v>
          </cell>
          <cell r="AC43">
            <v>334.32</v>
          </cell>
          <cell r="AD43">
            <v>49.44</v>
          </cell>
          <cell r="AE43">
            <v>383.76</v>
          </cell>
        </row>
        <row r="44">
          <cell r="A44" t="str">
            <v>ML033</v>
          </cell>
          <cell r="B44" t="str">
            <v>Compactor Vibr. Dynapac (15T)</v>
          </cell>
          <cell r="C44" t="str">
            <v>Day</v>
          </cell>
          <cell r="D44">
            <v>79900</v>
          </cell>
          <cell r="E44" t="str">
            <v>=VInit/12000h</v>
          </cell>
          <cell r="F44">
            <v>60</v>
          </cell>
          <cell r="G44">
            <v>11.22</v>
          </cell>
          <cell r="H44">
            <v>11.22</v>
          </cell>
          <cell r="J44">
            <v>0</v>
          </cell>
          <cell r="K44">
            <v>11.22</v>
          </cell>
          <cell r="L44">
            <v>12</v>
          </cell>
          <cell r="M44">
            <v>9</v>
          </cell>
          <cell r="N44">
            <v>6.49</v>
          </cell>
          <cell r="O44">
            <v>7.85</v>
          </cell>
          <cell r="P44">
            <v>0.7</v>
          </cell>
          <cell r="Q44">
            <v>42</v>
          </cell>
          <cell r="R44">
            <v>28</v>
          </cell>
          <cell r="S44">
            <v>0</v>
          </cell>
          <cell r="T44">
            <v>0</v>
          </cell>
          <cell r="U44">
            <v>7.85</v>
          </cell>
          <cell r="V44">
            <v>3830.77</v>
          </cell>
          <cell r="W44">
            <v>2500</v>
          </cell>
          <cell r="X44">
            <v>2.58</v>
          </cell>
          <cell r="Y44">
            <v>24.9</v>
          </cell>
          <cell r="Z44">
            <v>3.25</v>
          </cell>
          <cell r="AA44">
            <v>0</v>
          </cell>
          <cell r="AB44">
            <v>28.15</v>
          </cell>
          <cell r="AC44">
            <v>199.2</v>
          </cell>
          <cell r="AD44">
            <v>26</v>
          </cell>
          <cell r="AE44">
            <v>225.2</v>
          </cell>
        </row>
        <row r="45">
          <cell r="A45" t="str">
            <v>ML034</v>
          </cell>
          <cell r="B45" t="str">
            <v>Balai mecanique</v>
          </cell>
          <cell r="C45" t="str">
            <v>Day</v>
          </cell>
          <cell r="D45">
            <v>49900</v>
          </cell>
          <cell r="E45" t="str">
            <v>=VInit/10000h</v>
          </cell>
          <cell r="F45">
            <v>50</v>
          </cell>
          <cell r="G45">
            <v>8.41</v>
          </cell>
          <cell r="H45">
            <v>8.41</v>
          </cell>
          <cell r="J45">
            <v>0</v>
          </cell>
          <cell r="K45">
            <v>8.41</v>
          </cell>
          <cell r="L45">
            <v>15</v>
          </cell>
          <cell r="M45">
            <v>8</v>
          </cell>
          <cell r="N45">
            <v>5.92</v>
          </cell>
          <cell r="O45">
            <v>4.2</v>
          </cell>
          <cell r="P45">
            <v>0.5</v>
          </cell>
          <cell r="Q45">
            <v>30</v>
          </cell>
          <cell r="R45">
            <v>20</v>
          </cell>
          <cell r="S45">
            <v>0</v>
          </cell>
          <cell r="T45">
            <v>0</v>
          </cell>
          <cell r="U45">
            <v>4.2</v>
          </cell>
          <cell r="V45">
            <v>6116</v>
          </cell>
          <cell r="W45">
            <v>3500</v>
          </cell>
          <cell r="X45">
            <v>2.94</v>
          </cell>
          <cell r="Y45">
            <v>18.510000000000002</v>
          </cell>
          <cell r="Z45">
            <v>2.96</v>
          </cell>
          <cell r="AA45">
            <v>0</v>
          </cell>
          <cell r="AB45">
            <v>21.47</v>
          </cell>
          <cell r="AC45">
            <v>148.08000000000001</v>
          </cell>
          <cell r="AD45">
            <v>23.68</v>
          </cell>
          <cell r="AE45">
            <v>171.76</v>
          </cell>
        </row>
        <row r="46">
          <cell r="A46" t="str">
            <v>ML035</v>
          </cell>
          <cell r="B46" t="str">
            <v>Bituninous Tank Truck</v>
          </cell>
          <cell r="C46" t="str">
            <v>Day</v>
          </cell>
          <cell r="D46">
            <v>143000</v>
          </cell>
          <cell r="E46" t="str">
            <v>=VInit/10000h</v>
          </cell>
          <cell r="F46">
            <v>50</v>
          </cell>
          <cell r="G46">
            <v>24.09</v>
          </cell>
          <cell r="H46">
            <v>24.09</v>
          </cell>
          <cell r="J46">
            <v>0</v>
          </cell>
          <cell r="K46">
            <v>24.09</v>
          </cell>
          <cell r="L46">
            <v>20</v>
          </cell>
          <cell r="M46">
            <v>16</v>
          </cell>
          <cell r="N46">
            <v>12.36</v>
          </cell>
          <cell r="O46">
            <v>9.64</v>
          </cell>
          <cell r="P46">
            <v>0.4</v>
          </cell>
          <cell r="Q46">
            <v>24</v>
          </cell>
          <cell r="R46">
            <v>16</v>
          </cell>
          <cell r="S46">
            <v>0</v>
          </cell>
          <cell r="T46">
            <v>0</v>
          </cell>
          <cell r="U46">
            <v>9.64</v>
          </cell>
          <cell r="V46">
            <v>3340.9</v>
          </cell>
          <cell r="W46">
            <v>3000</v>
          </cell>
          <cell r="X46">
            <v>1.88</v>
          </cell>
          <cell r="Y46">
            <v>41.79</v>
          </cell>
          <cell r="Z46">
            <v>6.18</v>
          </cell>
          <cell r="AA46">
            <v>0</v>
          </cell>
          <cell r="AB46">
            <v>47.97</v>
          </cell>
          <cell r="AC46">
            <v>334.32</v>
          </cell>
          <cell r="AD46">
            <v>49.44</v>
          </cell>
          <cell r="AE46">
            <v>383.76</v>
          </cell>
        </row>
        <row r="47">
          <cell r="A47" t="str">
            <v>ML036</v>
          </cell>
          <cell r="B47" t="str">
            <v>Compactor Vibr.Tires</v>
          </cell>
          <cell r="C47" t="str">
            <v>Day</v>
          </cell>
          <cell r="D47">
            <v>79900</v>
          </cell>
          <cell r="E47" t="str">
            <v>=VInit/12000h</v>
          </cell>
          <cell r="F47">
            <v>60</v>
          </cell>
          <cell r="G47">
            <v>11.22</v>
          </cell>
          <cell r="H47">
            <v>11.22</v>
          </cell>
          <cell r="J47">
            <v>0</v>
          </cell>
          <cell r="K47">
            <v>11.22</v>
          </cell>
          <cell r="L47">
            <v>12</v>
          </cell>
          <cell r="M47">
            <v>9</v>
          </cell>
          <cell r="N47">
            <v>6.49</v>
          </cell>
          <cell r="O47">
            <v>7.85</v>
          </cell>
          <cell r="P47">
            <v>0.7</v>
          </cell>
          <cell r="Q47">
            <v>42</v>
          </cell>
          <cell r="R47">
            <v>28</v>
          </cell>
          <cell r="S47">
            <v>0</v>
          </cell>
          <cell r="T47">
            <v>0</v>
          </cell>
          <cell r="U47">
            <v>7.85</v>
          </cell>
          <cell r="V47">
            <v>3830.77</v>
          </cell>
          <cell r="W47">
            <v>2500</v>
          </cell>
          <cell r="X47">
            <v>2.58</v>
          </cell>
          <cell r="Y47">
            <v>24.9</v>
          </cell>
          <cell r="Z47">
            <v>3.25</v>
          </cell>
          <cell r="AA47">
            <v>0</v>
          </cell>
          <cell r="AB47">
            <v>28.15</v>
          </cell>
          <cell r="AC47">
            <v>199.2</v>
          </cell>
          <cell r="AD47">
            <v>26</v>
          </cell>
          <cell r="AE47">
            <v>225.2</v>
          </cell>
        </row>
        <row r="48">
          <cell r="A48" t="str">
            <v>ML037</v>
          </cell>
          <cell r="B48" t="str">
            <v>Compactor Vibr. Tamping</v>
          </cell>
          <cell r="C48" t="str">
            <v>Day</v>
          </cell>
          <cell r="D48">
            <v>79900</v>
          </cell>
          <cell r="E48" t="str">
            <v>=VInit/12000h</v>
          </cell>
          <cell r="F48">
            <v>60</v>
          </cell>
          <cell r="G48">
            <v>11.22</v>
          </cell>
          <cell r="H48">
            <v>11.22</v>
          </cell>
          <cell r="J48">
            <v>0</v>
          </cell>
          <cell r="K48">
            <v>11.22</v>
          </cell>
          <cell r="L48">
            <v>12</v>
          </cell>
          <cell r="M48">
            <v>9</v>
          </cell>
          <cell r="N48">
            <v>6.49</v>
          </cell>
          <cell r="O48">
            <v>7.85</v>
          </cell>
          <cell r="P48">
            <v>0.7</v>
          </cell>
          <cell r="Q48">
            <v>42</v>
          </cell>
          <cell r="R48">
            <v>28</v>
          </cell>
          <cell r="S48">
            <v>0</v>
          </cell>
          <cell r="T48">
            <v>0</v>
          </cell>
          <cell r="U48">
            <v>7.85</v>
          </cell>
          <cell r="V48">
            <v>3830.77</v>
          </cell>
          <cell r="W48">
            <v>2500</v>
          </cell>
          <cell r="X48">
            <v>2.58</v>
          </cell>
          <cell r="Y48">
            <v>24.9</v>
          </cell>
          <cell r="Z48">
            <v>3.25</v>
          </cell>
          <cell r="AA48">
            <v>0</v>
          </cell>
          <cell r="AB48">
            <v>28.15</v>
          </cell>
          <cell r="AC48">
            <v>199.2</v>
          </cell>
          <cell r="AD48">
            <v>26</v>
          </cell>
          <cell r="AE48">
            <v>225.2</v>
          </cell>
        </row>
        <row r="49">
          <cell r="A49" t="str">
            <v>ML038</v>
          </cell>
          <cell r="B49" t="str">
            <v>Vassoura mecanica</v>
          </cell>
          <cell r="C49" t="str">
            <v>Day</v>
          </cell>
          <cell r="D49">
            <v>28900</v>
          </cell>
          <cell r="E49" t="str">
            <v>=VInit/10000h</v>
          </cell>
          <cell r="F49">
            <v>50</v>
          </cell>
          <cell r="G49">
            <v>4.87</v>
          </cell>
          <cell r="H49">
            <v>4.87</v>
          </cell>
          <cell r="J49">
            <v>0</v>
          </cell>
          <cell r="K49">
            <v>4.87</v>
          </cell>
          <cell r="L49">
            <v>15</v>
          </cell>
          <cell r="M49">
            <v>8</v>
          </cell>
          <cell r="N49">
            <v>5.92</v>
          </cell>
          <cell r="O49">
            <v>2.4300000000000002</v>
          </cell>
          <cell r="P49">
            <v>0.5</v>
          </cell>
          <cell r="Q49">
            <v>30</v>
          </cell>
          <cell r="R49">
            <v>20</v>
          </cell>
          <cell r="S49">
            <v>0</v>
          </cell>
          <cell r="T49">
            <v>0</v>
          </cell>
          <cell r="U49">
            <v>2.4300000000000002</v>
          </cell>
          <cell r="V49">
            <v>6116</v>
          </cell>
          <cell r="W49">
            <v>3500</v>
          </cell>
          <cell r="X49">
            <v>2.94</v>
          </cell>
          <cell r="Y49">
            <v>13.2</v>
          </cell>
          <cell r="Z49">
            <v>2.96</v>
          </cell>
          <cell r="AA49">
            <v>0</v>
          </cell>
          <cell r="AB49">
            <v>16.16</v>
          </cell>
          <cell r="AC49">
            <v>105.6</v>
          </cell>
          <cell r="AD49">
            <v>23.68</v>
          </cell>
          <cell r="AE49">
            <v>129.28</v>
          </cell>
        </row>
        <row r="50">
          <cell r="A50" t="str">
            <v>ML039</v>
          </cell>
          <cell r="B50" t="str">
            <v>Recicle Pulvimixer 250/500 mm</v>
          </cell>
          <cell r="C50" t="str">
            <v>Day</v>
          </cell>
          <cell r="D50">
            <v>495000</v>
          </cell>
          <cell r="E50" t="str">
            <v>=VInit/6000h</v>
          </cell>
          <cell r="F50">
            <v>30</v>
          </cell>
          <cell r="G50">
            <v>139.01</v>
          </cell>
          <cell r="H50">
            <v>139.01</v>
          </cell>
          <cell r="J50">
            <v>0</v>
          </cell>
          <cell r="K50">
            <v>139.01</v>
          </cell>
          <cell r="L50">
            <v>15</v>
          </cell>
          <cell r="M50">
            <v>80</v>
          </cell>
          <cell r="N50">
            <v>59.22</v>
          </cell>
          <cell r="O50">
            <v>118.16</v>
          </cell>
          <cell r="P50">
            <v>0.85</v>
          </cell>
          <cell r="Q50">
            <v>50</v>
          </cell>
          <cell r="R50">
            <v>35</v>
          </cell>
          <cell r="S50">
            <v>0</v>
          </cell>
          <cell r="T50">
            <v>0</v>
          </cell>
          <cell r="U50">
            <v>118.16</v>
          </cell>
          <cell r="V50">
            <v>6480</v>
          </cell>
          <cell r="W50">
            <v>2500</v>
          </cell>
          <cell r="X50">
            <v>4.37</v>
          </cell>
          <cell r="Y50">
            <v>291.14999999999998</v>
          </cell>
          <cell r="Z50">
            <v>29.61</v>
          </cell>
          <cell r="AA50">
            <v>0</v>
          </cell>
          <cell r="AB50">
            <v>320.76</v>
          </cell>
          <cell r="AC50">
            <v>2329.1999999999998</v>
          </cell>
          <cell r="AD50">
            <v>236.88</v>
          </cell>
          <cell r="AE50">
            <v>2566.08</v>
          </cell>
        </row>
        <row r="51">
          <cell r="A51" t="str">
            <v>ML040</v>
          </cell>
          <cell r="B51" t="str">
            <v>Bituminous Plant ERMONT 120T/H</v>
          </cell>
          <cell r="C51" t="str">
            <v>Day</v>
          </cell>
          <cell r="D51">
            <v>600000</v>
          </cell>
          <cell r="E51" t="str">
            <v>=VInit/12000h</v>
          </cell>
          <cell r="F51">
            <v>60</v>
          </cell>
          <cell r="G51">
            <v>84.25</v>
          </cell>
          <cell r="H51">
            <v>84.25</v>
          </cell>
          <cell r="J51">
            <v>0</v>
          </cell>
          <cell r="K51">
            <v>84.25</v>
          </cell>
          <cell r="L51">
            <v>30</v>
          </cell>
          <cell r="M51">
            <v>480</v>
          </cell>
          <cell r="N51">
            <v>401.64</v>
          </cell>
          <cell r="O51">
            <v>46.34</v>
          </cell>
          <cell r="P51">
            <v>0.55000000000000004</v>
          </cell>
          <cell r="Q51">
            <v>33</v>
          </cell>
          <cell r="R51">
            <v>22</v>
          </cell>
          <cell r="S51">
            <v>0</v>
          </cell>
          <cell r="T51">
            <v>0</v>
          </cell>
          <cell r="U51">
            <v>46.34</v>
          </cell>
          <cell r="X51">
            <v>0</v>
          </cell>
          <cell r="Y51">
            <v>331.41</v>
          </cell>
          <cell r="Z51">
            <v>200.82</v>
          </cell>
          <cell r="AA51">
            <v>0</v>
          </cell>
          <cell r="AB51">
            <v>532.23</v>
          </cell>
          <cell r="AC51">
            <v>2651.28</v>
          </cell>
          <cell r="AD51">
            <v>1606.56</v>
          </cell>
          <cell r="AE51">
            <v>4257.84</v>
          </cell>
        </row>
        <row r="52">
          <cell r="A52" t="str">
            <v>ML041</v>
          </cell>
          <cell r="B52" t="str">
            <v>Generator 250 kv</v>
          </cell>
          <cell r="C52" t="str">
            <v>Day</v>
          </cell>
          <cell r="D52">
            <v>23759</v>
          </cell>
          <cell r="E52" t="str">
            <v>=VInit/12000h</v>
          </cell>
          <cell r="F52">
            <v>60</v>
          </cell>
          <cell r="G52">
            <v>3.34</v>
          </cell>
          <cell r="H52">
            <v>3.34</v>
          </cell>
          <cell r="J52">
            <v>0</v>
          </cell>
          <cell r="K52">
            <v>3.34</v>
          </cell>
          <cell r="L52">
            <v>10</v>
          </cell>
          <cell r="M52">
            <v>20</v>
          </cell>
          <cell r="N52">
            <v>14.16</v>
          </cell>
          <cell r="O52">
            <v>1.5</v>
          </cell>
          <cell r="P52">
            <v>0.45</v>
          </cell>
          <cell r="Q52">
            <v>23</v>
          </cell>
          <cell r="R52">
            <v>22</v>
          </cell>
          <cell r="S52">
            <v>0</v>
          </cell>
          <cell r="T52">
            <v>0</v>
          </cell>
          <cell r="U52">
            <v>1.5</v>
          </cell>
          <cell r="X52">
            <v>0</v>
          </cell>
          <cell r="Y52">
            <v>11.92</v>
          </cell>
          <cell r="Z52">
            <v>7.08</v>
          </cell>
          <cell r="AA52">
            <v>0</v>
          </cell>
          <cell r="AB52">
            <v>19</v>
          </cell>
          <cell r="AC52">
            <v>95.36</v>
          </cell>
          <cell r="AD52">
            <v>56.64</v>
          </cell>
          <cell r="AE52">
            <v>152</v>
          </cell>
        </row>
        <row r="53">
          <cell r="A53" t="str">
            <v>ML042</v>
          </cell>
          <cell r="B53" t="str">
            <v>Finischer Vogele 1800</v>
          </cell>
          <cell r="C53" t="str">
            <v>Day</v>
          </cell>
          <cell r="D53">
            <v>232500</v>
          </cell>
          <cell r="E53" t="str">
            <v>=VInit/10000h</v>
          </cell>
          <cell r="F53">
            <v>50</v>
          </cell>
          <cell r="G53">
            <v>39.18</v>
          </cell>
          <cell r="H53">
            <v>39.18</v>
          </cell>
          <cell r="J53">
            <v>0</v>
          </cell>
          <cell r="K53">
            <v>39.18</v>
          </cell>
          <cell r="L53">
            <v>20</v>
          </cell>
          <cell r="M53">
            <v>16.5</v>
          </cell>
          <cell r="N53">
            <v>12.74</v>
          </cell>
          <cell r="O53">
            <v>15.67</v>
          </cell>
          <cell r="P53">
            <v>0.4</v>
          </cell>
          <cell r="Q53">
            <v>30</v>
          </cell>
          <cell r="R53">
            <v>10</v>
          </cell>
          <cell r="S53">
            <v>0</v>
          </cell>
          <cell r="T53">
            <v>0</v>
          </cell>
          <cell r="U53">
            <v>15.67</v>
          </cell>
          <cell r="X53">
            <v>0</v>
          </cell>
          <cell r="Y53">
            <v>61.22</v>
          </cell>
          <cell r="Z53">
            <v>6.37</v>
          </cell>
          <cell r="AA53">
            <v>0</v>
          </cell>
          <cell r="AB53">
            <v>67.59</v>
          </cell>
          <cell r="AC53">
            <v>489.76</v>
          </cell>
          <cell r="AD53">
            <v>50.96</v>
          </cell>
          <cell r="AE53">
            <v>540.72</v>
          </cell>
        </row>
        <row r="54">
          <cell r="A54" t="str">
            <v>ML043</v>
          </cell>
          <cell r="B54" t="str">
            <v xml:space="preserve">Compactor tire cilynder  </v>
          </cell>
          <cell r="C54" t="str">
            <v>Day</v>
          </cell>
          <cell r="D54">
            <v>80000</v>
          </cell>
          <cell r="E54" t="str">
            <v>=VInit/12000h</v>
          </cell>
          <cell r="F54">
            <v>60</v>
          </cell>
          <cell r="G54">
            <v>11.23</v>
          </cell>
          <cell r="H54">
            <v>11.23</v>
          </cell>
          <cell r="J54">
            <v>0</v>
          </cell>
          <cell r="K54">
            <v>11.23</v>
          </cell>
          <cell r="L54">
            <v>12</v>
          </cell>
          <cell r="M54">
            <v>9</v>
          </cell>
          <cell r="N54">
            <v>6.49</v>
          </cell>
          <cell r="O54">
            <v>7.86</v>
          </cell>
          <cell r="P54">
            <v>0.7</v>
          </cell>
          <cell r="Q54">
            <v>42</v>
          </cell>
          <cell r="R54">
            <v>28</v>
          </cell>
          <cell r="S54">
            <v>0</v>
          </cell>
          <cell r="T54">
            <v>0</v>
          </cell>
          <cell r="U54">
            <v>7.86</v>
          </cell>
          <cell r="V54">
            <v>3830.77</v>
          </cell>
          <cell r="W54">
            <v>2500</v>
          </cell>
          <cell r="X54">
            <v>2.58</v>
          </cell>
          <cell r="Y54">
            <v>24.92</v>
          </cell>
          <cell r="Z54">
            <v>3.25</v>
          </cell>
          <cell r="AA54">
            <v>0</v>
          </cell>
          <cell r="AB54">
            <v>28.17</v>
          </cell>
          <cell r="AC54">
            <v>199.36</v>
          </cell>
          <cell r="AD54">
            <v>26</v>
          </cell>
          <cell r="AE54">
            <v>225.36</v>
          </cell>
        </row>
        <row r="55">
          <cell r="A55" t="str">
            <v>ML044</v>
          </cell>
          <cell r="B55" t="str">
            <v>Compactor Tandem</v>
          </cell>
          <cell r="C55" t="str">
            <v>Day</v>
          </cell>
          <cell r="D55">
            <v>77700</v>
          </cell>
          <cell r="E55" t="str">
            <v>=VInit/12000h</v>
          </cell>
          <cell r="F55">
            <v>60</v>
          </cell>
          <cell r="G55">
            <v>10.91</v>
          </cell>
          <cell r="H55">
            <v>10.91</v>
          </cell>
          <cell r="J55">
            <v>0</v>
          </cell>
          <cell r="K55">
            <v>10.91</v>
          </cell>
          <cell r="L55">
            <v>12</v>
          </cell>
          <cell r="M55">
            <v>9</v>
          </cell>
          <cell r="N55">
            <v>6.49</v>
          </cell>
          <cell r="O55">
            <v>7.64</v>
          </cell>
          <cell r="P55">
            <v>0.7</v>
          </cell>
          <cell r="Q55">
            <v>42</v>
          </cell>
          <cell r="R55">
            <v>28</v>
          </cell>
          <cell r="S55">
            <v>0</v>
          </cell>
          <cell r="T55">
            <v>0</v>
          </cell>
          <cell r="U55">
            <v>7.64</v>
          </cell>
          <cell r="V55">
            <v>3830.77</v>
          </cell>
          <cell r="W55">
            <v>2500</v>
          </cell>
          <cell r="X55">
            <v>2.58</v>
          </cell>
          <cell r="Y55">
            <v>24.38</v>
          </cell>
          <cell r="Z55">
            <v>3.25</v>
          </cell>
          <cell r="AA55">
            <v>0</v>
          </cell>
          <cell r="AB55">
            <v>27.63</v>
          </cell>
          <cell r="AC55">
            <v>195.04</v>
          </cell>
          <cell r="AD55">
            <v>26</v>
          </cell>
          <cell r="AE55">
            <v>221.04</v>
          </cell>
        </row>
        <row r="56">
          <cell r="A56" t="str">
            <v>ML045</v>
          </cell>
          <cell r="B56" t="str">
            <v>Cement truck tank</v>
          </cell>
          <cell r="C56" t="str">
            <v>Day</v>
          </cell>
          <cell r="D56">
            <v>343500</v>
          </cell>
          <cell r="E56" t="str">
            <v>=VInit/10000h</v>
          </cell>
          <cell r="F56">
            <v>50</v>
          </cell>
          <cell r="G56">
            <v>57.88</v>
          </cell>
          <cell r="H56">
            <v>57.88</v>
          </cell>
          <cell r="J56">
            <v>0</v>
          </cell>
          <cell r="K56">
            <v>57.88</v>
          </cell>
          <cell r="L56">
            <v>20</v>
          </cell>
          <cell r="M56">
            <v>16</v>
          </cell>
          <cell r="N56">
            <v>12.36</v>
          </cell>
          <cell r="O56">
            <v>23.15</v>
          </cell>
          <cell r="P56">
            <v>0.4</v>
          </cell>
          <cell r="Q56">
            <v>24</v>
          </cell>
          <cell r="R56">
            <v>16</v>
          </cell>
          <cell r="S56">
            <v>0</v>
          </cell>
          <cell r="T56">
            <v>0</v>
          </cell>
          <cell r="U56">
            <v>23.15</v>
          </cell>
          <cell r="V56">
            <v>4100</v>
          </cell>
          <cell r="W56">
            <v>1500</v>
          </cell>
          <cell r="X56">
            <v>4.6100000000000003</v>
          </cell>
          <cell r="Y56">
            <v>91.82</v>
          </cell>
          <cell r="Z56">
            <v>6.18</v>
          </cell>
          <cell r="AA56">
            <v>0</v>
          </cell>
          <cell r="AB56">
            <v>98</v>
          </cell>
          <cell r="AC56">
            <v>734.56</v>
          </cell>
          <cell r="AD56">
            <v>49.44</v>
          </cell>
          <cell r="AE56">
            <v>784</v>
          </cell>
        </row>
        <row r="57">
          <cell r="A57" t="str">
            <v>ML046</v>
          </cell>
          <cell r="B57" t="str">
            <v>Concrete Mix Truck CIFA 6 m3</v>
          </cell>
          <cell r="C57" t="str">
            <v>Day</v>
          </cell>
          <cell r="D57">
            <v>93500</v>
          </cell>
          <cell r="E57" t="str">
            <v>=VInit/8000h</v>
          </cell>
          <cell r="F57">
            <v>40</v>
          </cell>
          <cell r="G57">
            <v>19.690000000000001</v>
          </cell>
          <cell r="H57">
            <v>19.690000000000001</v>
          </cell>
          <cell r="J57">
            <v>0</v>
          </cell>
          <cell r="K57">
            <v>19.690000000000001</v>
          </cell>
          <cell r="L57">
            <v>15</v>
          </cell>
          <cell r="M57">
            <v>15</v>
          </cell>
          <cell r="N57">
            <v>11.1</v>
          </cell>
          <cell r="O57">
            <v>10.83</v>
          </cell>
          <cell r="P57">
            <v>0.55000000000000004</v>
          </cell>
          <cell r="Q57">
            <v>33</v>
          </cell>
          <cell r="R57">
            <v>22</v>
          </cell>
          <cell r="S57">
            <v>0</v>
          </cell>
          <cell r="T57">
            <v>0</v>
          </cell>
          <cell r="U57">
            <v>10.83</v>
          </cell>
          <cell r="V57">
            <v>3000</v>
          </cell>
          <cell r="W57">
            <v>1500</v>
          </cell>
          <cell r="X57">
            <v>3.37</v>
          </cell>
          <cell r="Y57">
            <v>39.44</v>
          </cell>
          <cell r="Z57">
            <v>5.55</v>
          </cell>
          <cell r="AA57">
            <v>0</v>
          </cell>
          <cell r="AB57">
            <v>44.99</v>
          </cell>
          <cell r="AC57">
            <v>315.52</v>
          </cell>
          <cell r="AD57">
            <v>44.4</v>
          </cell>
          <cell r="AE57">
            <v>359.92</v>
          </cell>
        </row>
        <row r="58">
          <cell r="A58" t="str">
            <v>ML047</v>
          </cell>
          <cell r="B58" t="str">
            <v>Crusher Plant 100 t/h</v>
          </cell>
          <cell r="C58" t="str">
            <v>Day</v>
          </cell>
          <cell r="D58">
            <v>700000</v>
          </cell>
          <cell r="E58" t="str">
            <v>=VInit/12000h</v>
          </cell>
          <cell r="F58">
            <v>60</v>
          </cell>
          <cell r="G58">
            <v>98.29</v>
          </cell>
          <cell r="H58">
            <v>98.29</v>
          </cell>
          <cell r="J58">
            <v>0</v>
          </cell>
          <cell r="K58">
            <v>98.29</v>
          </cell>
          <cell r="L58">
            <v>15</v>
          </cell>
          <cell r="M58">
            <v>0</v>
          </cell>
          <cell r="N58">
            <v>0</v>
          </cell>
          <cell r="O58">
            <v>58.97</v>
          </cell>
          <cell r="P58">
            <v>0.6</v>
          </cell>
          <cell r="Q58">
            <v>40</v>
          </cell>
          <cell r="R58">
            <v>20</v>
          </cell>
          <cell r="S58">
            <v>0</v>
          </cell>
          <cell r="T58">
            <v>0</v>
          </cell>
          <cell r="U58">
            <v>58.97</v>
          </cell>
          <cell r="V58">
            <v>22000</v>
          </cell>
          <cell r="W58">
            <v>1500</v>
          </cell>
          <cell r="X58">
            <v>24.71</v>
          </cell>
          <cell r="Y58">
            <v>181.97</v>
          </cell>
          <cell r="Z58">
            <v>0</v>
          </cell>
          <cell r="AA58">
            <v>0</v>
          </cell>
          <cell r="AB58">
            <v>181.97</v>
          </cell>
          <cell r="AC58">
            <v>1455.76</v>
          </cell>
          <cell r="AD58">
            <v>0</v>
          </cell>
          <cell r="AE58">
            <v>1455.76</v>
          </cell>
        </row>
        <row r="59">
          <cell r="A59" t="str">
            <v>ML048</v>
          </cell>
          <cell r="B59" t="str">
            <v>Water pomp Flyght</v>
          </cell>
          <cell r="C59" t="str">
            <v>Day</v>
          </cell>
          <cell r="D59">
            <v>6000</v>
          </cell>
          <cell r="E59" t="str">
            <v>=VInit/8000h</v>
          </cell>
          <cell r="F59">
            <v>40</v>
          </cell>
          <cell r="G59">
            <v>1.26</v>
          </cell>
          <cell r="H59">
            <v>1.26</v>
          </cell>
          <cell r="J59">
            <v>0</v>
          </cell>
          <cell r="K59">
            <v>1.26</v>
          </cell>
          <cell r="L59">
            <v>15</v>
          </cell>
          <cell r="M59">
            <v>0</v>
          </cell>
          <cell r="N59">
            <v>0</v>
          </cell>
          <cell r="O59">
            <v>0.88</v>
          </cell>
          <cell r="P59">
            <v>0.7</v>
          </cell>
          <cell r="Q59">
            <v>40</v>
          </cell>
          <cell r="R59">
            <v>30</v>
          </cell>
          <cell r="S59">
            <v>0</v>
          </cell>
          <cell r="T59">
            <v>0</v>
          </cell>
          <cell r="U59">
            <v>0.88</v>
          </cell>
          <cell r="X59">
            <v>0</v>
          </cell>
          <cell r="Y59">
            <v>2.14</v>
          </cell>
          <cell r="Z59">
            <v>0</v>
          </cell>
          <cell r="AA59">
            <v>0</v>
          </cell>
          <cell r="AB59">
            <v>2.14</v>
          </cell>
          <cell r="AC59">
            <v>17.12</v>
          </cell>
          <cell r="AD59">
            <v>0</v>
          </cell>
          <cell r="AE59">
            <v>17.12</v>
          </cell>
        </row>
        <row r="60">
          <cell r="A60" t="str">
            <v>ML049</v>
          </cell>
          <cell r="B60" t="str">
            <v>Generator 50 kv</v>
          </cell>
          <cell r="C60" t="str">
            <v>Day</v>
          </cell>
          <cell r="D60">
            <v>9000</v>
          </cell>
          <cell r="E60" t="str">
            <v>=VInit/12000h</v>
          </cell>
          <cell r="F60">
            <v>60</v>
          </cell>
          <cell r="G60">
            <v>1.26</v>
          </cell>
          <cell r="H60">
            <v>1.26</v>
          </cell>
          <cell r="J60">
            <v>0</v>
          </cell>
          <cell r="K60">
            <v>1.26</v>
          </cell>
          <cell r="L60">
            <v>10</v>
          </cell>
          <cell r="M60">
            <v>5</v>
          </cell>
          <cell r="N60">
            <v>3.54</v>
          </cell>
          <cell r="O60">
            <v>0.56999999999999995</v>
          </cell>
          <cell r="P60">
            <v>0.45</v>
          </cell>
          <cell r="Q60">
            <v>23</v>
          </cell>
          <cell r="R60">
            <v>22</v>
          </cell>
          <cell r="S60">
            <v>0</v>
          </cell>
          <cell r="T60">
            <v>0</v>
          </cell>
          <cell r="U60">
            <v>0.56999999999999995</v>
          </cell>
          <cell r="X60">
            <v>0</v>
          </cell>
          <cell r="Y60">
            <v>3.6</v>
          </cell>
          <cell r="Z60">
            <v>1.77</v>
          </cell>
          <cell r="AA60">
            <v>0</v>
          </cell>
          <cell r="AB60">
            <v>5.37</v>
          </cell>
          <cell r="AC60">
            <v>28.8</v>
          </cell>
          <cell r="AD60">
            <v>14.16</v>
          </cell>
          <cell r="AE60">
            <v>42.96</v>
          </cell>
        </row>
        <row r="61">
          <cell r="A61" t="str">
            <v>ML050</v>
          </cell>
          <cell r="B61" t="str">
            <v>Generator 500 kv</v>
          </cell>
          <cell r="C61" t="str">
            <v>Day</v>
          </cell>
          <cell r="D61">
            <v>95000</v>
          </cell>
          <cell r="E61" t="str">
            <v>=VInit/12000h</v>
          </cell>
          <cell r="F61">
            <v>60</v>
          </cell>
          <cell r="G61">
            <v>13.34</v>
          </cell>
          <cell r="H61">
            <v>13.34</v>
          </cell>
          <cell r="J61">
            <v>0</v>
          </cell>
          <cell r="K61">
            <v>13.34</v>
          </cell>
          <cell r="L61">
            <v>10</v>
          </cell>
          <cell r="M61">
            <v>30</v>
          </cell>
          <cell r="N61">
            <v>21.24</v>
          </cell>
          <cell r="O61">
            <v>6</v>
          </cell>
          <cell r="P61">
            <v>0.45</v>
          </cell>
          <cell r="Q61">
            <v>23</v>
          </cell>
          <cell r="R61">
            <v>22</v>
          </cell>
          <cell r="S61">
            <v>0</v>
          </cell>
          <cell r="T61">
            <v>0</v>
          </cell>
          <cell r="U61">
            <v>6</v>
          </cell>
          <cell r="X61">
            <v>0</v>
          </cell>
          <cell r="Y61">
            <v>29.96</v>
          </cell>
          <cell r="Z61">
            <v>10.62</v>
          </cell>
          <cell r="AA61">
            <v>0</v>
          </cell>
          <cell r="AB61">
            <v>40.58</v>
          </cell>
          <cell r="AC61">
            <v>239.68</v>
          </cell>
          <cell r="AD61">
            <v>84.96</v>
          </cell>
          <cell r="AE61">
            <v>324.64</v>
          </cell>
        </row>
        <row r="66">
          <cell r="E66">
            <v>1.1950000000000001</v>
          </cell>
        </row>
        <row r="68">
          <cell r="B68">
            <v>0</v>
          </cell>
        </row>
        <row r="70">
          <cell r="B70">
            <v>0</v>
          </cell>
          <cell r="E70">
            <v>0</v>
          </cell>
        </row>
      </sheetData>
      <sheetData sheetId="7">
        <row r="5">
          <cell r="J5">
            <v>10</v>
          </cell>
        </row>
        <row r="9">
          <cell r="A9" t="str">
            <v>MO001</v>
          </cell>
          <cell r="B9" t="str">
            <v>Labourer</v>
          </cell>
          <cell r="C9" t="str">
            <v>Day</v>
          </cell>
          <cell r="D9">
            <v>10.69</v>
          </cell>
          <cell r="E9">
            <v>6.37</v>
          </cell>
          <cell r="F9">
            <v>17.059999999999999</v>
          </cell>
        </row>
        <row r="10">
          <cell r="A10" t="str">
            <v>MO002</v>
          </cell>
          <cell r="B10" t="str">
            <v>Blast man</v>
          </cell>
          <cell r="C10" t="str">
            <v>Day</v>
          </cell>
          <cell r="D10">
            <v>34.06</v>
          </cell>
          <cell r="E10">
            <v>20.420000000000002</v>
          </cell>
          <cell r="F10">
            <v>54.48</v>
          </cell>
        </row>
        <row r="11">
          <cell r="A11" t="str">
            <v>MO003</v>
          </cell>
          <cell r="B11" t="str">
            <v>Mason</v>
          </cell>
          <cell r="C11" t="str">
            <v>Day</v>
          </cell>
          <cell r="D11">
            <v>13.23</v>
          </cell>
          <cell r="E11">
            <v>7.91</v>
          </cell>
          <cell r="F11">
            <v>21.14</v>
          </cell>
        </row>
        <row r="12">
          <cell r="A12" t="str">
            <v>MO004</v>
          </cell>
          <cell r="B12" t="str">
            <v>Painter</v>
          </cell>
          <cell r="C12" t="str">
            <v>Day</v>
          </cell>
          <cell r="D12">
            <v>14.49</v>
          </cell>
          <cell r="E12">
            <v>8.7200000000000006</v>
          </cell>
          <cell r="F12">
            <v>23.21</v>
          </cell>
        </row>
        <row r="13">
          <cell r="A13" t="str">
            <v>MO005</v>
          </cell>
          <cell r="B13" t="str">
            <v>Carpenter</v>
          </cell>
          <cell r="C13" t="str">
            <v>Day</v>
          </cell>
          <cell r="D13">
            <v>13.23</v>
          </cell>
          <cell r="E13">
            <v>7.91</v>
          </cell>
          <cell r="F13">
            <v>21.14</v>
          </cell>
        </row>
        <row r="14">
          <cell r="A14" t="str">
            <v>MO006</v>
          </cell>
          <cell r="B14" t="str">
            <v>Steel fixer</v>
          </cell>
          <cell r="C14" t="str">
            <v>Day</v>
          </cell>
          <cell r="D14">
            <v>13.41</v>
          </cell>
          <cell r="E14">
            <v>8.0500000000000007</v>
          </cell>
          <cell r="F14">
            <v>21.46</v>
          </cell>
        </row>
        <row r="15">
          <cell r="A15" t="str">
            <v>MO007</v>
          </cell>
          <cell r="B15" t="str">
            <v>Driver for vehicle up to 3 tonne</v>
          </cell>
          <cell r="C15" t="str">
            <v>Day</v>
          </cell>
          <cell r="D15">
            <v>16.850000000000001</v>
          </cell>
          <cell r="E15">
            <v>10.11</v>
          </cell>
          <cell r="F15">
            <v>26.96</v>
          </cell>
        </row>
        <row r="16">
          <cell r="A16" t="str">
            <v>MO008</v>
          </cell>
          <cell r="B16" t="str">
            <v>Driver for vehicle 3 tonne to 10 tonne</v>
          </cell>
          <cell r="C16" t="str">
            <v>Day</v>
          </cell>
          <cell r="D16">
            <v>16.850000000000001</v>
          </cell>
          <cell r="E16">
            <v>10.11</v>
          </cell>
          <cell r="F16">
            <v>26.96</v>
          </cell>
        </row>
        <row r="17">
          <cell r="A17" t="str">
            <v>MO009</v>
          </cell>
          <cell r="B17" t="str">
            <v>Truck Driver</v>
          </cell>
          <cell r="C17" t="str">
            <v>Day</v>
          </cell>
          <cell r="D17">
            <v>17.03</v>
          </cell>
          <cell r="E17">
            <v>10.26</v>
          </cell>
          <cell r="F17">
            <v>27.29</v>
          </cell>
        </row>
        <row r="18">
          <cell r="A18" t="str">
            <v>MO010</v>
          </cell>
          <cell r="B18" t="str">
            <v>Equipment Operator</v>
          </cell>
          <cell r="C18" t="str">
            <v>Day</v>
          </cell>
          <cell r="D18">
            <v>18.84</v>
          </cell>
          <cell r="E18">
            <v>11.31</v>
          </cell>
          <cell r="F18">
            <v>30.15</v>
          </cell>
        </row>
        <row r="19">
          <cell r="A19" t="str">
            <v>MO011</v>
          </cell>
          <cell r="B19" t="str">
            <v>Motorgrader operator</v>
          </cell>
          <cell r="C19" t="str">
            <v>Day</v>
          </cell>
          <cell r="D19">
            <v>21.92</v>
          </cell>
          <cell r="E19">
            <v>13.18</v>
          </cell>
          <cell r="F19">
            <v>35.1</v>
          </cell>
        </row>
        <row r="20">
          <cell r="A20" t="str">
            <v>MO012</v>
          </cell>
          <cell r="B20" t="str">
            <v>Roller operator</v>
          </cell>
          <cell r="C20" t="str">
            <v>Day</v>
          </cell>
          <cell r="D20">
            <v>16.850000000000001</v>
          </cell>
          <cell r="E20">
            <v>10.11</v>
          </cell>
          <cell r="F20">
            <v>26.96</v>
          </cell>
        </row>
        <row r="21">
          <cell r="A21" t="str">
            <v>MO013</v>
          </cell>
          <cell r="B21" t="str">
            <v>Watchman</v>
          </cell>
          <cell r="C21" t="str">
            <v>Day</v>
          </cell>
          <cell r="D21">
            <v>11.78</v>
          </cell>
          <cell r="E21">
            <v>7.05</v>
          </cell>
          <cell r="F21">
            <v>18.829999999999998</v>
          </cell>
        </row>
        <row r="22">
          <cell r="A22" t="str">
            <v>MO014</v>
          </cell>
          <cell r="B22" t="str">
            <v>Foreman</v>
          </cell>
          <cell r="C22" t="str">
            <v>Day</v>
          </cell>
          <cell r="D22">
            <v>29.35</v>
          </cell>
          <cell r="E22">
            <v>17.64</v>
          </cell>
          <cell r="F22">
            <v>46.99</v>
          </cell>
        </row>
        <row r="23">
          <cell r="A23" t="str">
            <v>MO015</v>
          </cell>
          <cell r="B23" t="str">
            <v>Leveller</v>
          </cell>
          <cell r="C23" t="str">
            <v>Day</v>
          </cell>
          <cell r="D23">
            <v>29.35</v>
          </cell>
          <cell r="E23">
            <v>17.64</v>
          </cell>
          <cell r="F23">
            <v>46.99</v>
          </cell>
        </row>
        <row r="24">
          <cell r="A24" t="str">
            <v>MO016</v>
          </cell>
          <cell r="B24" t="str">
            <v>Chainman</v>
          </cell>
          <cell r="C24" t="str">
            <v>Day</v>
          </cell>
          <cell r="D24">
            <v>21.74</v>
          </cell>
          <cell r="E24">
            <v>13.04</v>
          </cell>
          <cell r="F24">
            <v>34.78</v>
          </cell>
        </row>
        <row r="25">
          <cell r="A25" t="str">
            <v>MO017</v>
          </cell>
          <cell r="B25" t="str">
            <v>Plant Operator (Bituminous)</v>
          </cell>
          <cell r="C25" t="str">
            <v>Day</v>
          </cell>
          <cell r="D25">
            <v>16.850000000000001</v>
          </cell>
          <cell r="E25">
            <v>10.11</v>
          </cell>
          <cell r="F25">
            <v>26.96</v>
          </cell>
        </row>
        <row r="26">
          <cell r="A26" t="str">
            <v>MO018</v>
          </cell>
          <cell r="B26" t="str">
            <v>Concrete Plant Operator</v>
          </cell>
          <cell r="C26" t="str">
            <v>Day</v>
          </cell>
          <cell r="D26">
            <v>16.850000000000001</v>
          </cell>
          <cell r="E26">
            <v>0</v>
          </cell>
          <cell r="F26">
            <v>16.850000000000001</v>
          </cell>
        </row>
        <row r="27">
          <cell r="A27" t="str">
            <v>MO019</v>
          </cell>
          <cell r="B27" t="str">
            <v>Crusher operator</v>
          </cell>
          <cell r="C27" t="str">
            <v>Day</v>
          </cell>
          <cell r="D27">
            <v>16.850000000000001</v>
          </cell>
          <cell r="E27">
            <v>0</v>
          </cell>
          <cell r="F27">
            <v>16.850000000000001</v>
          </cell>
        </row>
        <row r="28">
          <cell r="A28" t="str">
            <v>MO020</v>
          </cell>
          <cell r="B28" t="str">
            <v>Camp Police</v>
          </cell>
          <cell r="C28" t="str">
            <v>Day</v>
          </cell>
          <cell r="D28">
            <v>21.92</v>
          </cell>
          <cell r="E28">
            <v>0</v>
          </cell>
          <cell r="F28">
            <v>21.92</v>
          </cell>
        </row>
        <row r="29">
          <cell r="A29" t="str">
            <v>MO021</v>
          </cell>
        </row>
        <row r="30">
          <cell r="A30" t="str">
            <v>MO022</v>
          </cell>
        </row>
        <row r="31">
          <cell r="A31" t="str">
            <v>MO023</v>
          </cell>
        </row>
        <row r="32">
          <cell r="A32" t="str">
            <v>MO024</v>
          </cell>
        </row>
        <row r="33">
          <cell r="A33" t="str">
            <v>MO025</v>
          </cell>
          <cell r="B33" t="str">
            <v>Foreman (Expat)</v>
          </cell>
          <cell r="C33" t="str">
            <v>Day</v>
          </cell>
          <cell r="D33">
            <v>543.55999999999995</v>
          </cell>
          <cell r="E33">
            <v>407.67</v>
          </cell>
          <cell r="F33">
            <v>951.23</v>
          </cell>
        </row>
        <row r="34">
          <cell r="A34" t="str">
            <v>MO026</v>
          </cell>
          <cell r="B34" t="str">
            <v>Equipment Operator (Expat)</v>
          </cell>
          <cell r="C34" t="str">
            <v>Day</v>
          </cell>
          <cell r="D34">
            <v>271.77999999999997</v>
          </cell>
          <cell r="E34">
            <v>203.84</v>
          </cell>
          <cell r="F34">
            <v>475.62</v>
          </cell>
        </row>
        <row r="35">
          <cell r="A35" t="str">
            <v>MO027</v>
          </cell>
        </row>
        <row r="36">
          <cell r="A36" t="str">
            <v>MO028</v>
          </cell>
        </row>
        <row r="37">
          <cell r="A37" t="str">
            <v>M0029</v>
          </cell>
        </row>
        <row r="38">
          <cell r="A38" t="str">
            <v>MO030</v>
          </cell>
        </row>
        <row r="39">
          <cell r="A39" t="str">
            <v>MO031</v>
          </cell>
        </row>
        <row r="40">
          <cell r="A40" t="str">
            <v>MO032</v>
          </cell>
        </row>
        <row r="41">
          <cell r="A41" t="str">
            <v>MO033</v>
          </cell>
          <cell r="D41">
            <v>0</v>
          </cell>
          <cell r="E41">
            <v>0</v>
          </cell>
          <cell r="F41">
            <v>0</v>
          </cell>
        </row>
        <row r="42">
          <cell r="D42">
            <v>0</v>
          </cell>
          <cell r="E42">
            <v>0</v>
          </cell>
          <cell r="F42">
            <v>0</v>
          </cell>
        </row>
        <row r="43">
          <cell r="D43">
            <v>0</v>
          </cell>
          <cell r="E43">
            <v>0</v>
          </cell>
          <cell r="F43">
            <v>0</v>
          </cell>
        </row>
        <row r="44">
          <cell r="D44">
            <v>0</v>
          </cell>
          <cell r="E44">
            <v>0</v>
          </cell>
          <cell r="F44">
            <v>0</v>
          </cell>
        </row>
        <row r="51">
          <cell r="C51" t="str">
            <v>h</v>
          </cell>
        </row>
        <row r="52">
          <cell r="D52">
            <v>0</v>
          </cell>
          <cell r="E52">
            <v>0</v>
          </cell>
          <cell r="F52">
            <v>0</v>
          </cell>
        </row>
        <row r="57">
          <cell r="D57">
            <v>1.2849999999999999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ch Summ"/>
      <sheetName val="HVAC"/>
      <sheetName val="HOME"/>
      <sheetName val="estimate"/>
      <sheetName val="PaymentRequest"/>
      <sheetName val="scheduleofvalues"/>
      <sheetName val="ChangeOrders"/>
      <sheetName val="CO#1"/>
      <sheetName val="CO#2"/>
      <sheetName val="CO#3"/>
      <sheetName val="CO#4"/>
      <sheetName val="CO#5"/>
      <sheetName val="CO#6"/>
      <sheetName val="CO#7"/>
      <sheetName val="CO#8"/>
      <sheetName val="CO#9"/>
      <sheetName val="CO#10"/>
      <sheetName val="CO#11"/>
      <sheetName val="CO#12"/>
      <sheetName val="CO#13"/>
      <sheetName val="CO#14"/>
      <sheetName val="CO#15"/>
      <sheetName val="CO#16"/>
      <sheetName val="COForms"/>
      <sheetName val="datatable"/>
      <sheetName val="Contract Amounts"/>
      <sheetName val="FinalCosts"/>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ost"/>
      <sheetName val="CCS Input"/>
      <sheetName val="CCS Valuation"/>
      <sheetName val="Front Page (1)"/>
      <sheetName val="Materials(2)"/>
      <sheetName val="Subcontractors(2)"/>
      <sheetName val="Plant(2)"/>
      <sheetName val="Labour(2)"/>
      <sheetName val="Miscellaneous(2)"/>
      <sheetName val="P &amp; G(2)"/>
      <sheetName val="Quarry(2)"/>
      <sheetName val="Val Net"/>
      <sheetName val="Variations"/>
      <sheetName val="Reserves"/>
      <sheetName val="IValue"/>
      <sheetName val="CPA spread"/>
      <sheetName val="CPA Calc"/>
      <sheetName val="CPA %"/>
      <sheetName val="CPA Total"/>
      <sheetName val="CPA Local"/>
      <sheetName val="CPA Foreign"/>
      <sheetName val="P&amp;L Nar"/>
      <sheetName val="Val Trans to Date"/>
      <sheetName val="Journal Entry Summary"/>
      <sheetName val="JE 1"/>
      <sheetName val="JE 2"/>
      <sheetName val="MoS"/>
      <sheetName val="Cert Detail"/>
      <sheetName val="Interest ¢"/>
      <sheetName val="Interest £"/>
      <sheetName val="CR Base Calc 2"/>
      <sheetName val="MOS1"/>
      <sheetName val="Cost Codes"/>
      <sheetName val="Sheet1"/>
      <sheetName val="Sheet2"/>
      <sheetName val="Sheet3"/>
      <sheetName val="CostCodes"/>
      <sheetName val="Criteria"/>
    </sheetNames>
    <sheetDataSet>
      <sheetData sheetId="0">
        <row r="4">
          <cell r="D4">
            <v>16459.669999999998</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
      <sheetName val="Statement"/>
      <sheetName val="bill 1"/>
      <sheetName val="Transport Terminal"/>
      <sheetName val="Traffic Lighting"/>
      <sheetName val="Street Lighting"/>
      <sheetName val="bill 2"/>
      <sheetName val="bill 3"/>
      <sheetName val="bill 4"/>
      <sheetName val="bill 5"/>
      <sheetName val="Bill No. 6"/>
      <sheetName val="Bill No.7"/>
      <sheetName val="Bill No. 8"/>
      <sheetName val="Bill No. 10"/>
      <sheetName val="Bill No. 11(rtg wll B)"/>
      <sheetName val="Bill No. 11(rtg wll B1)"/>
      <sheetName val="Bill No.11(rtg wll B2)"/>
      <sheetName val="Bill No. 13"/>
      <sheetName val="bill 14A"/>
      <sheetName val="bill 14B"/>
      <sheetName val="bill 14C"/>
      <sheetName val="bill 15"/>
      <sheetName val="bill 16"/>
      <sheetName val="bill 17"/>
      <sheetName val="bill 18"/>
      <sheetName val="Summary"/>
      <sheetName val="Prov Sum Summary"/>
      <sheetName val="Change Items"/>
      <sheetName val="MoS"/>
      <sheetName val="DWKS"/>
      <sheetName val="Claims"/>
      <sheetName val="VOP No claim"/>
      <sheetName val="VOP inc claim"/>
      <sheetName val="VOP inc claim revised proportio"/>
      <sheetName val="VOP no claim revised prop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ICT"/>
      <sheetName val="TDC"/>
      <sheetName val="IPS"/>
      <sheetName val="A-Poly"/>
      <sheetName val="S-Poly"/>
      <sheetName val="NBC"/>
      <sheetName val="Savelugu"/>
      <sheetName val="MOE"/>
      <sheetName val="Shippers"/>
      <sheetName val="MOE (2)"/>
      <sheetName val="Site Acct."/>
      <sheetName val="Sheet1"/>
    </sheetNames>
    <sheetDataSet>
      <sheetData sheetId="0">
        <row r="3">
          <cell r="B3" t="str">
            <v>IMPREST RECEIVED</v>
          </cell>
        </row>
        <row r="4">
          <cell r="B4" t="str">
            <v>Cleaning &amp; Sanitaion</v>
          </cell>
        </row>
        <row r="5">
          <cell r="B5" t="str">
            <v>Electricity &amp; Water</v>
          </cell>
        </row>
        <row r="6">
          <cell r="B6" t="str">
            <v>Entertainment</v>
          </cell>
        </row>
        <row r="7">
          <cell r="B7" t="str">
            <v>Fuel &amp; Lubricants</v>
          </cell>
        </row>
        <row r="8">
          <cell r="B8" t="str">
            <v>Haulage &amp; Loading</v>
          </cell>
        </row>
        <row r="9">
          <cell r="B9" t="str">
            <v>Hiring of Equipment</v>
          </cell>
        </row>
        <row r="10">
          <cell r="B10" t="str">
            <v>Labour</v>
          </cell>
        </row>
        <row r="11">
          <cell r="B11" t="str">
            <v>Materials</v>
          </cell>
        </row>
        <row r="12">
          <cell r="B12" t="str">
            <v>Medical Expenses</v>
          </cell>
        </row>
        <row r="13">
          <cell r="B13" t="str">
            <v>Office Consumables</v>
          </cell>
        </row>
        <row r="14">
          <cell r="B14" t="str">
            <v>Overtime Expenses</v>
          </cell>
        </row>
        <row r="15">
          <cell r="B15" t="str">
            <v>Postage &amp; Delivery</v>
          </cell>
        </row>
        <row r="16">
          <cell r="B16" t="str">
            <v>Printing &amp; Stationery</v>
          </cell>
        </row>
        <row r="17">
          <cell r="B17" t="str">
            <v>Protocol and Donation</v>
          </cell>
        </row>
        <row r="18">
          <cell r="B18" t="str">
            <v>Repairs of Office Equipments</v>
          </cell>
        </row>
        <row r="19">
          <cell r="B19" t="str">
            <v>Repairs of Plant &amp; Equipment</v>
          </cell>
        </row>
        <row r="20">
          <cell r="B20" t="str">
            <v>Telephone &amp; Internet</v>
          </cell>
        </row>
        <row r="21">
          <cell r="B21" t="str">
            <v>Transport</v>
          </cell>
        </row>
        <row r="22">
          <cell r="B22" t="str">
            <v>Vehicle Running Exp.</v>
          </cell>
        </row>
        <row r="23">
          <cell r="B23" t="str">
            <v>xxxxxxx</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 1"/>
      <sheetName val="Part 2"/>
      <sheetName val="Part 3"/>
      <sheetName val="Part 4"/>
      <sheetName val="Part 5"/>
      <sheetName val="Part 6"/>
      <sheetName val="Courbe"/>
      <sheetName val="Datas"/>
      <sheetName val="Resumé"/>
      <sheetName val="Rapport"/>
      <sheetName val="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7">
          <cell r="N37">
            <v>2</v>
          </cell>
        </row>
        <row r="38">
          <cell r="N38">
            <v>2</v>
          </cell>
        </row>
      </sheetData>
      <sheetData sheetId="8" refreshError="1">
        <row r="75">
          <cell r="F75">
            <v>38596</v>
          </cell>
          <cell r="G75">
            <v>38627.136780188397</v>
          </cell>
          <cell r="H75">
            <v>38658.273560376794</v>
          </cell>
          <cell r="I75">
            <v>38689.410340565191</v>
          </cell>
          <cell r="J75">
            <v>38720.547120753588</v>
          </cell>
          <cell r="K75">
            <v>38751.683900941985</v>
          </cell>
          <cell r="L75">
            <v>38782.820681130383</v>
          </cell>
          <cell r="M75">
            <v>38813.95746131878</v>
          </cell>
          <cell r="N75">
            <v>38845.094241507177</v>
          </cell>
          <cell r="O75">
            <v>38876.231021695574</v>
          </cell>
          <cell r="P75">
            <v>38907.367801883971</v>
          </cell>
          <cell r="Q75">
            <v>38938.504582072368</v>
          </cell>
          <cell r="R75">
            <v>38969.641362260765</v>
          </cell>
          <cell r="S75">
            <v>39000.778142449162</v>
          </cell>
          <cell r="T75">
            <v>39031.914922637559</v>
          </cell>
          <cell r="U75">
            <v>39063.051702825956</v>
          </cell>
          <cell r="V75">
            <v>39094.188483014354</v>
          </cell>
          <cell r="W75">
            <v>39125.325263202751</v>
          </cell>
          <cell r="X75">
            <v>39156.462043391148</v>
          </cell>
          <cell r="Y75">
            <v>39187.598823579545</v>
          </cell>
          <cell r="Z75">
            <v>39218.735603767942</v>
          </cell>
          <cell r="AA75">
            <v>39249.872383956339</v>
          </cell>
          <cell r="AB75">
            <v>39281.009164144736</v>
          </cell>
          <cell r="AC75">
            <v>39312.145944333133</v>
          </cell>
          <cell r="AD75">
            <v>39343.28272452153</v>
          </cell>
          <cell r="AE75">
            <v>39374.419504709927</v>
          </cell>
          <cell r="AF75">
            <v>39405.556284898325</v>
          </cell>
          <cell r="AG75">
            <v>39436.693065086722</v>
          </cell>
          <cell r="AH75">
            <v>39467.829845275119</v>
          </cell>
          <cell r="AI75">
            <v>39498.966625463516</v>
          </cell>
          <cell r="AJ75">
            <v>39530.103405651913</v>
          </cell>
          <cell r="AK75">
            <v>39561.24018584031</v>
          </cell>
          <cell r="AL75">
            <v>39592.376966028707</v>
          </cell>
          <cell r="AM75">
            <v>39623.513746217104</v>
          </cell>
          <cell r="AN75">
            <v>39654.650526405501</v>
          </cell>
          <cell r="AO75">
            <v>39685.787306593898</v>
          </cell>
          <cell r="AP75">
            <v>39716.924086782295</v>
          </cell>
          <cell r="AQ75">
            <v>39748.060866970693</v>
          </cell>
          <cell r="AR75">
            <v>39779.19764715909</v>
          </cell>
          <cell r="AS75">
            <v>39810.334427347487</v>
          </cell>
          <cell r="AT75">
            <v>39841.471207535884</v>
          </cell>
          <cell r="AU75">
            <v>39872.607987724281</v>
          </cell>
          <cell r="AV75">
            <v>39903.744767912678</v>
          </cell>
          <cell r="AW75">
            <v>39934.881548101075</v>
          </cell>
          <cell r="AX75">
            <v>39966.018328289472</v>
          </cell>
        </row>
        <row r="76">
          <cell r="F76">
            <v>0</v>
          </cell>
          <cell r="G76">
            <v>4.9121960675563119E-3</v>
          </cell>
          <cell r="H76">
            <v>0.10491219606755632</v>
          </cell>
          <cell r="I76">
            <v>4.9121960675563119E-3</v>
          </cell>
          <cell r="J76">
            <v>5.5771875805664048E-3</v>
          </cell>
          <cell r="K76">
            <v>5.5771875805664048E-3</v>
          </cell>
          <cell r="L76">
            <v>1.3601001351203344E-2</v>
          </cell>
          <cell r="M76">
            <v>1.3601001351203344E-2</v>
          </cell>
          <cell r="N76">
            <v>2.2170683327650965E-2</v>
          </cell>
          <cell r="O76">
            <v>4.0843595671661799E-2</v>
          </cell>
          <cell r="P76">
            <v>4.1360811292891868E-2</v>
          </cell>
          <cell r="Q76">
            <v>3.8213184797977424E-2</v>
          </cell>
          <cell r="R76">
            <v>3.8213184797977424E-2</v>
          </cell>
          <cell r="S76">
            <v>3.7695969176747363E-2</v>
          </cell>
          <cell r="T76">
            <v>4.7136549395280725E-2</v>
          </cell>
          <cell r="U76">
            <v>4.7136549395280725E-2</v>
          </cell>
          <cell r="V76">
            <v>4.7136549395280725E-2</v>
          </cell>
          <cell r="W76">
            <v>4.7136549395280725E-2</v>
          </cell>
          <cell r="X76">
            <v>4.9119864567241503E-2</v>
          </cell>
          <cell r="Y76">
            <v>4.9119864567241503E-2</v>
          </cell>
          <cell r="Z76">
            <v>4.9119864567241503E-2</v>
          </cell>
          <cell r="AA76">
            <v>5.6656462220692511E-2</v>
          </cell>
          <cell r="AB76">
            <v>5.6656462220692511E-2</v>
          </cell>
          <cell r="AC76">
            <v>5.6656462220692511E-2</v>
          </cell>
          <cell r="AD76">
            <v>4.808678024424487E-2</v>
          </cell>
          <cell r="AE76">
            <v>2.2502014525950707E-2</v>
          </cell>
          <cell r="AF76">
            <v>2.2502014525950707E-2</v>
          </cell>
          <cell r="AG76">
            <v>2.9443617627813466E-2</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row>
        <row r="77">
          <cell r="F77">
            <v>0</v>
          </cell>
          <cell r="G77">
            <v>4.9121960675563119E-3</v>
          </cell>
          <cell r="H77">
            <v>0.10982439213511264</v>
          </cell>
          <cell r="I77">
            <v>0.11473658820266895</v>
          </cell>
          <cell r="J77">
            <v>0.12031377578323535</v>
          </cell>
          <cell r="K77">
            <v>0.12589096336380176</v>
          </cell>
          <cell r="L77">
            <v>0.13949196471500511</v>
          </cell>
          <cell r="M77">
            <v>0.15309296606620845</v>
          </cell>
          <cell r="N77">
            <v>0.17526364939385941</v>
          </cell>
          <cell r="O77">
            <v>0.2161072450655212</v>
          </cell>
          <cell r="P77">
            <v>0.25746805635841308</v>
          </cell>
          <cell r="Q77">
            <v>0.2956812411563905</v>
          </cell>
          <cell r="R77">
            <v>0.33389442595436791</v>
          </cell>
          <cell r="S77">
            <v>0.37159039513111525</v>
          </cell>
          <cell r="T77">
            <v>0.41872694452639597</v>
          </cell>
          <cell r="U77">
            <v>0.4658634939216767</v>
          </cell>
          <cell r="V77">
            <v>0.51300004331695748</v>
          </cell>
          <cell r="W77">
            <v>0.56013659271223815</v>
          </cell>
          <cell r="X77">
            <v>0.60925645727947964</v>
          </cell>
          <cell r="Y77">
            <v>0.65837632184672112</v>
          </cell>
          <cell r="Z77">
            <v>0.70749618641396261</v>
          </cell>
          <cell r="AA77">
            <v>0.76415264863465515</v>
          </cell>
          <cell r="AB77">
            <v>0.82080911085534769</v>
          </cell>
          <cell r="AC77">
            <v>0.87746557307604023</v>
          </cell>
          <cell r="AD77">
            <v>0.92555235332028507</v>
          </cell>
          <cell r="AE77">
            <v>0.94805436784623576</v>
          </cell>
          <cell r="AF77">
            <v>0.97055638237218644</v>
          </cell>
          <cell r="AG77">
            <v>0.99999999999999989</v>
          </cell>
          <cell r="AH77">
            <v>0.99999999999999989</v>
          </cell>
          <cell r="AI77">
            <v>0.99999999999999989</v>
          </cell>
          <cell r="AJ77">
            <v>0.99999999999999989</v>
          </cell>
          <cell r="AK77">
            <v>0.99999999999999989</v>
          </cell>
          <cell r="AL77">
            <v>0.99999999999999989</v>
          </cell>
          <cell r="AM77">
            <v>0.99999999999999989</v>
          </cell>
          <cell r="AN77">
            <v>0.99999999999999989</v>
          </cell>
          <cell r="AO77">
            <v>0.99999999999999989</v>
          </cell>
          <cell r="AP77">
            <v>0.99999999999999989</v>
          </cell>
          <cell r="AQ77">
            <v>0.99999999999999989</v>
          </cell>
          <cell r="AR77">
            <v>0.99999999999999989</v>
          </cell>
          <cell r="AS77">
            <v>0.99999999999999989</v>
          </cell>
          <cell r="AT77">
            <v>0.99999999999999989</v>
          </cell>
          <cell r="AU77">
            <v>0.99999999999999989</v>
          </cell>
          <cell r="AV77">
            <v>0.99999999999999989</v>
          </cell>
          <cell r="AW77">
            <v>0.99999999999999989</v>
          </cell>
          <cell r="AX77">
            <v>0.99999999999999989</v>
          </cell>
        </row>
      </sheetData>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front"/>
      <sheetName val="expat"/>
      <sheetName val="loc"/>
      <sheetName val="camp"/>
      <sheetName val="temp"/>
      <sheetName val="equip"/>
      <sheetName val="serv"/>
      <sheetName val="tvm"/>
      <sheetName val="sund"/>
      <sheetName val="resid"/>
      <sheetName val="prov and pc"/>
      <sheetName val="prelims"/>
      <sheetName val="oh"/>
      <sheetName val="ins"/>
      <sheetName val="tend an"/>
      <sheetName val="CCS"/>
      <sheetName val="lab"/>
      <sheetName val="plant"/>
      <sheetName val="CASHFLOW"/>
    </sheetNames>
    <sheetDataSet>
      <sheetData sheetId="0">
        <row r="24">
          <cell r="H24">
            <v>12901</v>
          </cell>
        </row>
        <row r="25">
          <cell r="H25">
            <v>1.5529999999999999</v>
          </cell>
        </row>
        <row r="27">
          <cell r="H27">
            <v>24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1">
          <cell r="B71">
            <v>698584.58622295666</v>
          </cell>
        </row>
        <row r="144">
          <cell r="B144">
            <v>691971.37022295664</v>
          </cell>
        </row>
        <row r="217">
          <cell r="B217">
            <v>691971.37022295664</v>
          </cell>
        </row>
        <row r="290">
          <cell r="B290">
            <v>567140.70163401437</v>
          </cell>
        </row>
        <row r="363">
          <cell r="B363">
            <v>810713.63491666678</v>
          </cell>
        </row>
      </sheetData>
      <sheetData sheetId="18"/>
      <sheetData sheetId="1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_of_Acc"/>
      <sheetName val="Ledgers"/>
      <sheetName val="Trial Bal"/>
      <sheetName val="Income &amp; Expen."/>
      <sheetName val="Bal Sheet"/>
      <sheetName val="Opening Bal - 2011"/>
      <sheetName val="Cashflow"/>
      <sheetName val="Mthly Report"/>
      <sheetName val="Sheet2"/>
      <sheetName val="Sheet3"/>
      <sheetName val="Charts of Acc"/>
      <sheetName val="Fin. Stmt"/>
    </sheetNames>
    <sheetDataSet>
      <sheetData sheetId="0">
        <row r="4">
          <cell r="B4" t="str">
            <v>Acc. Dep. - Furniture &amp; Fittings</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
      <sheetName val="New_3F_GrilleSchedule"/>
      <sheetName val="New_4GrilleSched"/>
      <sheetName val="4GrilleSched"/>
      <sheetName val="New_5GrilleSchedule"/>
      <sheetName val="3F_GrilleSchedule"/>
      <sheetName val="NewFCUshed"/>
      <sheetName val="FCUshed"/>
      <sheetName val="Reference Data"/>
      <sheetName val="Flr_Occ_Chk"/>
      <sheetName val="Space Heatloads"/>
      <sheetName val="Sizes"/>
      <sheetName val="CHW - Core 2 West Riser"/>
      <sheetName val="CHW - East Riser"/>
      <sheetName val="LTHW-EAST "/>
      <sheetName val="LTHW-West"/>
      <sheetName val="KF-01 Ductloss"/>
      <sheetName val="Comms Room"/>
      <sheetName val="AHU 01 Rev"/>
      <sheetName val="AHU 01 Ex"/>
      <sheetName val="L5-AHU-01_Coils"/>
      <sheetName val="Cross Talk Attenutators"/>
      <sheetName val="Calc Sheet Vent"/>
      <sheetName val="Calc Sheet Heating"/>
      <sheetName val="Calc Sheet Cooling"/>
      <sheetName val="HEAT LOADS"/>
      <sheetName val="FCU SELECTION"/>
      <sheetName val="3F_Fancoils Sch"/>
      <sheetName val="Supply_Grilles_3rd Flr "/>
      <sheetName val="CHW - Core 4 West Riser"/>
      <sheetName val="CHW - Core 3 East Riser"/>
      <sheetName val="LTHW-Core 4 West"/>
      <sheetName val="LTHW-Core 3 EAS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B1">
            <v>305138</v>
          </cell>
        </row>
        <row r="19">
          <cell r="F19">
            <v>85</v>
          </cell>
          <cell r="G19">
            <v>8</v>
          </cell>
        </row>
        <row r="20">
          <cell r="F20">
            <v>70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VOP Summary"/>
      <sheetName val="Local gen roadworks"/>
      <sheetName val="Local railbridge"/>
      <sheetName val="Local services"/>
      <sheetName val="Foreign Gen Roadworks"/>
      <sheetName val="Foreign Railbridge"/>
      <sheetName val="Foreign Services"/>
      <sheetName val="Local railbridge (2)"/>
      <sheetName val="Foreign Railbridge (2)"/>
      <sheetName val="Criteria"/>
    </sheetNames>
    <sheetDataSet>
      <sheetData sheetId="0" refreshError="1"/>
      <sheetData sheetId="1"/>
      <sheetData sheetId="2"/>
      <sheetData sheetId="3"/>
      <sheetData sheetId="4"/>
      <sheetData sheetId="5"/>
      <sheetData sheetId="6"/>
      <sheetData sheetId="7"/>
      <sheetData sheetId="8"/>
      <sheetData sheetId="9"/>
      <sheetData sheetId="10">
        <row r="20">
          <cell r="A20" t="str">
            <v>Code</v>
          </cell>
          <cell r="B20" t="str">
            <v>Code</v>
          </cell>
          <cell r="C20" t="str">
            <v>Code</v>
          </cell>
          <cell r="D20" t="str">
            <v>Code</v>
          </cell>
          <cell r="E20" t="str">
            <v>Code</v>
          </cell>
          <cell r="F20" t="str">
            <v>Code</v>
          </cell>
          <cell r="G20" t="str">
            <v>Code</v>
          </cell>
          <cell r="H20" t="str">
            <v>Code</v>
          </cell>
          <cell r="I20" t="str">
            <v>Code</v>
          </cell>
          <cell r="J20" t="str">
            <v>Code</v>
          </cell>
          <cell r="K20" t="str">
            <v>Code</v>
          </cell>
          <cell r="L20" t="str">
            <v>Code</v>
          </cell>
          <cell r="M20" t="str">
            <v>Code</v>
          </cell>
        </row>
        <row r="21">
          <cell r="A21" t="str">
            <v>021</v>
          </cell>
          <cell r="B21">
            <v>3502</v>
          </cell>
          <cell r="C21">
            <v>4101</v>
          </cell>
          <cell r="D21">
            <v>4103</v>
          </cell>
          <cell r="E21">
            <v>4602</v>
          </cell>
          <cell r="F21">
            <v>4604</v>
          </cell>
          <cell r="G21">
            <v>4606</v>
          </cell>
          <cell r="H21">
            <v>4806</v>
          </cell>
          <cell r="I21">
            <v>4808</v>
          </cell>
          <cell r="J21">
            <v>4809</v>
          </cell>
          <cell r="K21">
            <v>4402</v>
          </cell>
          <cell r="L21">
            <v>4403</v>
          </cell>
          <cell r="M21">
            <v>4404</v>
          </cell>
        </row>
        <row r="23">
          <cell r="A23" t="str">
            <v>Code</v>
          </cell>
          <cell r="B23" t="str">
            <v>Code</v>
          </cell>
          <cell r="C23" t="str">
            <v>Code</v>
          </cell>
          <cell r="D23" t="str">
            <v>Code</v>
          </cell>
          <cell r="E23" t="str">
            <v>Code</v>
          </cell>
          <cell r="F23" t="str">
            <v>Code</v>
          </cell>
          <cell r="G23" t="str">
            <v>Code</v>
          </cell>
          <cell r="H23" t="str">
            <v>Code</v>
          </cell>
          <cell r="I23" t="str">
            <v>Code</v>
          </cell>
          <cell r="J23" t="str">
            <v>Code</v>
          </cell>
          <cell r="K23" t="str">
            <v>Code</v>
          </cell>
          <cell r="L23" t="str">
            <v>Code</v>
          </cell>
          <cell r="M23" t="str">
            <v>Code</v>
          </cell>
        </row>
        <row r="24">
          <cell r="A24">
            <v>1275</v>
          </cell>
          <cell r="B24">
            <v>1110</v>
          </cell>
          <cell r="C24">
            <v>1114</v>
          </cell>
          <cell r="D24">
            <v>1116</v>
          </cell>
          <cell r="E24">
            <v>1118</v>
          </cell>
          <cell r="F24">
            <v>5102</v>
          </cell>
          <cell r="G24">
            <v>1203</v>
          </cell>
          <cell r="H24">
            <v>1205</v>
          </cell>
          <cell r="I24">
            <v>1225</v>
          </cell>
          <cell r="J24">
            <v>1251</v>
          </cell>
          <cell r="K24">
            <v>1282</v>
          </cell>
          <cell r="L24">
            <v>1180</v>
          </cell>
          <cell r="M24">
            <v>1291</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ting_CoolingLoads"/>
      <sheetName val="FCU Shed"/>
      <sheetName val="Condensate"/>
      <sheetName val="LPHW"/>
      <sheetName val="chw"/>
      <sheetName val="Reference Data"/>
      <sheetName val="CAV_VAV"/>
      <sheetName val="silencers"/>
    </sheetNames>
    <sheetDataSet>
      <sheetData sheetId="0"/>
      <sheetData sheetId="1">
        <row r="1">
          <cell r="B1" t="str">
            <v>FC01</v>
          </cell>
          <cell r="C1" t="str">
            <v>FC02</v>
          </cell>
          <cell r="D1" t="str">
            <v>FC03</v>
          </cell>
          <cell r="E1" t="str">
            <v>FC04</v>
          </cell>
          <cell r="F1" t="str">
            <v>FC05</v>
          </cell>
          <cell r="G1" t="str">
            <v>FC06</v>
          </cell>
          <cell r="H1" t="str">
            <v>FC07</v>
          </cell>
          <cell r="I1" t="str">
            <v>FC08</v>
          </cell>
          <cell r="J1" t="str">
            <v>FC09</v>
          </cell>
          <cell r="K1" t="str">
            <v>FC10</v>
          </cell>
          <cell r="L1" t="str">
            <v>FC11</v>
          </cell>
          <cell r="M1" t="str">
            <v>FC12</v>
          </cell>
          <cell r="N1" t="str">
            <v>FC13</v>
          </cell>
          <cell r="O1" t="str">
            <v>FC14</v>
          </cell>
          <cell r="P1" t="str">
            <v>FC15</v>
          </cell>
          <cell r="Q1" t="str">
            <v>FC16</v>
          </cell>
          <cell r="R1" t="str">
            <v>FC17</v>
          </cell>
          <cell r="S1" t="str">
            <v>FC18</v>
          </cell>
          <cell r="T1" t="str">
            <v>FC19</v>
          </cell>
          <cell r="U1" t="str">
            <v>FC20</v>
          </cell>
          <cell r="V1" t="str">
            <v>FC21</v>
          </cell>
          <cell r="W1" t="str">
            <v>FC22</v>
          </cell>
          <cell r="X1" t="str">
            <v>FC23</v>
          </cell>
          <cell r="Y1" t="str">
            <v>FC24</v>
          </cell>
          <cell r="Z1" t="str">
            <v>FC25</v>
          </cell>
          <cell r="AA1" t="str">
            <v>FC26</v>
          </cell>
          <cell r="AB1" t="str">
            <v>FC27</v>
          </cell>
          <cell r="AC1" t="str">
            <v>FC28</v>
          </cell>
          <cell r="AD1" t="str">
            <v>FC29</v>
          </cell>
          <cell r="AE1" t="str">
            <v>FC30</v>
          </cell>
          <cell r="AF1" t="str">
            <v>FC31</v>
          </cell>
          <cell r="AG1" t="str">
            <v>FC32</v>
          </cell>
          <cell r="AH1" t="str">
            <v>FC33</v>
          </cell>
          <cell r="AI1" t="str">
            <v>FC34</v>
          </cell>
          <cell r="AJ1" t="str">
            <v>FC35</v>
          </cell>
          <cell r="AK1" t="str">
            <v>FC36</v>
          </cell>
          <cell r="AL1" t="str">
            <v>FC37</v>
          </cell>
          <cell r="AM1" t="str">
            <v>FC38</v>
          </cell>
          <cell r="AN1" t="str">
            <v>FC39</v>
          </cell>
          <cell r="AO1" t="str">
            <v>FC40</v>
          </cell>
          <cell r="AP1" t="str">
            <v>FC41</v>
          </cell>
          <cell r="AQ1" t="str">
            <v>FC42</v>
          </cell>
          <cell r="AR1" t="str">
            <v>FC43</v>
          </cell>
          <cell r="AS1" t="str">
            <v>FC44</v>
          </cell>
          <cell r="AT1" t="str">
            <v>FC45</v>
          </cell>
          <cell r="AU1" t="str">
            <v>FC46</v>
          </cell>
          <cell r="AV1" t="str">
            <v>FC47</v>
          </cell>
          <cell r="AW1" t="str">
            <v>FC48</v>
          </cell>
          <cell r="AX1" t="str">
            <v>FC49</v>
          </cell>
          <cell r="AY1" t="str">
            <v>FC50</v>
          </cell>
          <cell r="AZ1" t="str">
            <v>FC51</v>
          </cell>
          <cell r="BA1" t="str">
            <v>FC52</v>
          </cell>
          <cell r="BB1" t="str">
            <v>FC53</v>
          </cell>
          <cell r="BC1" t="str">
            <v>FC54</v>
          </cell>
        </row>
        <row r="8">
          <cell r="B8">
            <v>1.06</v>
          </cell>
          <cell r="C8">
            <v>1.21</v>
          </cell>
          <cell r="D8">
            <v>1.21</v>
          </cell>
          <cell r="E8">
            <v>1.6</v>
          </cell>
          <cell r="F8">
            <v>4.01</v>
          </cell>
          <cell r="G8">
            <v>4.01</v>
          </cell>
          <cell r="H8">
            <v>1.21</v>
          </cell>
          <cell r="I8">
            <v>1.21</v>
          </cell>
          <cell r="J8">
            <v>1.21</v>
          </cell>
          <cell r="K8">
            <v>1.21</v>
          </cell>
          <cell r="L8">
            <v>1.21</v>
          </cell>
          <cell r="M8">
            <v>0.77</v>
          </cell>
          <cell r="N8">
            <v>3.11</v>
          </cell>
          <cell r="O8">
            <v>3.11</v>
          </cell>
          <cell r="P8">
            <v>2.2200000000000002</v>
          </cell>
          <cell r="Q8">
            <v>3.73</v>
          </cell>
          <cell r="R8">
            <v>3.73</v>
          </cell>
          <cell r="S8">
            <v>2.6</v>
          </cell>
          <cell r="T8">
            <v>2.6</v>
          </cell>
          <cell r="U8">
            <v>2.645</v>
          </cell>
          <cell r="V8">
            <v>2.645</v>
          </cell>
          <cell r="W8">
            <v>4.4800000000000004</v>
          </cell>
          <cell r="X8">
            <v>2.2799999999999998</v>
          </cell>
          <cell r="Y8">
            <v>0.56000000000000005</v>
          </cell>
          <cell r="Z8">
            <v>0.56000000000000005</v>
          </cell>
          <cell r="AA8">
            <v>4.4800000000000004</v>
          </cell>
          <cell r="AB8">
            <v>1.23</v>
          </cell>
          <cell r="AC8">
            <v>1.23</v>
          </cell>
          <cell r="AD8">
            <v>2.93</v>
          </cell>
          <cell r="AE8">
            <v>2.93</v>
          </cell>
          <cell r="AF8">
            <v>2.93</v>
          </cell>
          <cell r="AG8">
            <v>2.93</v>
          </cell>
          <cell r="AH8">
            <v>2.58</v>
          </cell>
          <cell r="AI8">
            <v>1.27</v>
          </cell>
          <cell r="AJ8">
            <v>1.27</v>
          </cell>
          <cell r="AK8">
            <v>2.7866666666666666</v>
          </cell>
          <cell r="AL8">
            <v>2.7866666666666666</v>
          </cell>
          <cell r="AM8">
            <v>2.0499999999999998</v>
          </cell>
          <cell r="AN8">
            <v>2.0499999999999998</v>
          </cell>
          <cell r="AO8">
            <v>3.8849999999999998</v>
          </cell>
          <cell r="AP8">
            <v>3.8849999999999998</v>
          </cell>
          <cell r="AQ8">
            <v>2.813333333333333</v>
          </cell>
          <cell r="AR8">
            <v>2.813333333333333</v>
          </cell>
          <cell r="AS8">
            <v>4.08</v>
          </cell>
          <cell r="AT8">
            <v>2.813333333333333</v>
          </cell>
          <cell r="AU8">
            <v>1.38</v>
          </cell>
          <cell r="AV8">
            <v>1.1000000000000001</v>
          </cell>
          <cell r="AW8">
            <v>1.98</v>
          </cell>
          <cell r="AX8">
            <v>1.06</v>
          </cell>
          <cell r="AY8">
            <v>1.06</v>
          </cell>
          <cell r="AZ8">
            <v>1.06</v>
          </cell>
          <cell r="BA8">
            <v>2.88</v>
          </cell>
          <cell r="BB8">
            <v>2.88</v>
          </cell>
          <cell r="BC8">
            <v>0.56000000000000005</v>
          </cell>
        </row>
      </sheetData>
      <sheetData sheetId="2"/>
      <sheetData sheetId="3"/>
      <sheetData sheetId="4"/>
      <sheetData sheetId="5"/>
      <sheetData sheetId="6"/>
      <sheetData sheetId="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ct Installation original"/>
      <sheetName val="Elect Installation Alt"/>
      <sheetName val="Elect Summ"/>
      <sheetName val="HOME"/>
      <sheetName val="Index"/>
      <sheetName val="Validations"/>
      <sheetName val="Data Input"/>
      <sheetName val="SOV"/>
      <sheetName val="Payment Request"/>
      <sheetName val="PR SOV"/>
      <sheetName val="VOP"/>
      <sheetName val="Change Orders"/>
      <sheetName val="KEY INDICATORS"/>
      <sheetName val="ADKP"/>
      <sheetName val="CO"/>
    </sheetNames>
    <sheetDataSet>
      <sheetData sheetId="0">
        <row r="6">
          <cell r="O6" t="str">
            <v>Ghana</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e Cover"/>
      <sheetName val="Cover Page"/>
      <sheetName val="Statement Summary "/>
      <sheetName val="QC &amp; ddts"/>
      <sheetName val="QC sched"/>
      <sheetName val="QC Serv"/>
      <sheetName val="Tax and Duties"/>
      <sheetName val="duty-tax-levies (2)"/>
      <sheetName val="Work Done Summary"/>
      <sheetName val="Bill 1 General Items"/>
      <sheetName val="Bill 2 Southern Apron"/>
      <sheetName val="Bill 3 Service Road"/>
      <sheetName val="additional wks"/>
      <sheetName val="duty-tax-levies"/>
      <sheetName val="Delivery costs"/>
      <sheetName val="Non-Elig MoS"/>
      <sheetName val="Non-Elig goods"/>
      <sheetName val="Non-Elig element"/>
      <sheetName val="Elig MoS"/>
      <sheetName val="Elig calcs"/>
      <sheetName val="Elig Ddts"/>
      <sheetName val="Interest due"/>
      <sheetName val="indics"/>
      <sheetName val="VoP"/>
      <sheetName val="Qty-Ewk-Apron"/>
      <sheetName val="Qty-Ewk-Service Rd."/>
    </sheetNames>
    <sheetDataSet>
      <sheetData sheetId="0"/>
      <sheetData sheetId="1"/>
      <sheetData sheetId="2">
        <row r="8">
          <cell r="C8">
            <v>16416960.310000001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2esp"/>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sheetName val="ELECTRICAL FACTORS BLOCK"/>
      <sheetName val="Rates"/>
      <sheetName val="당초"/>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rier"/>
      <sheetName val=" Main Spread"/>
      <sheetName val=" Main Lay"/>
      <sheetName val="Street Work"/>
      <sheetName val="Récap Lost Days"/>
      <sheetName val="Key Dates"/>
      <sheetName val="Break - Up"/>
      <sheetName val="Public holiday"/>
      <sheetName val="Recap"/>
      <sheetName val="Activity Sch List (3)"/>
      <sheetName val="Planning 16"/>
    </sheetNames>
    <sheetDataSet>
      <sheetData sheetId="0" refreshError="1">
        <row r="2">
          <cell r="A2">
            <v>39559</v>
          </cell>
          <cell r="H2">
            <v>1</v>
          </cell>
        </row>
        <row r="3">
          <cell r="A3">
            <v>39560</v>
          </cell>
          <cell r="H3">
            <v>2</v>
          </cell>
        </row>
        <row r="4">
          <cell r="A4">
            <v>39561</v>
          </cell>
          <cell r="H4">
            <v>3</v>
          </cell>
        </row>
        <row r="5">
          <cell r="A5">
            <v>39562</v>
          </cell>
          <cell r="H5">
            <v>4</v>
          </cell>
        </row>
        <row r="6">
          <cell r="A6">
            <v>39563</v>
          </cell>
          <cell r="H6">
            <v>5</v>
          </cell>
        </row>
        <row r="7">
          <cell r="A7">
            <v>39564</v>
          </cell>
          <cell r="H7">
            <v>6</v>
          </cell>
        </row>
        <row r="8">
          <cell r="A8">
            <v>39565</v>
          </cell>
          <cell r="H8">
            <v>0</v>
          </cell>
        </row>
        <row r="9">
          <cell r="A9">
            <v>39566</v>
          </cell>
          <cell r="H9">
            <v>7</v>
          </cell>
        </row>
        <row r="10">
          <cell r="A10">
            <v>39567</v>
          </cell>
          <cell r="H10">
            <v>8</v>
          </cell>
        </row>
        <row r="11">
          <cell r="A11">
            <v>39568</v>
          </cell>
          <cell r="H11">
            <v>9</v>
          </cell>
        </row>
        <row r="12">
          <cell r="A12">
            <v>39569</v>
          </cell>
          <cell r="H12">
            <v>0</v>
          </cell>
        </row>
        <row r="13">
          <cell r="A13">
            <v>39570</v>
          </cell>
          <cell r="H13">
            <v>10</v>
          </cell>
        </row>
        <row r="14">
          <cell r="A14">
            <v>39571</v>
          </cell>
          <cell r="H14">
            <v>11</v>
          </cell>
        </row>
        <row r="15">
          <cell r="A15">
            <v>39572</v>
          </cell>
          <cell r="H15">
            <v>0</v>
          </cell>
        </row>
        <row r="16">
          <cell r="A16">
            <v>39573</v>
          </cell>
          <cell r="H16">
            <v>12</v>
          </cell>
        </row>
        <row r="17">
          <cell r="A17">
            <v>39574</v>
          </cell>
          <cell r="H17">
            <v>13</v>
          </cell>
        </row>
        <row r="18">
          <cell r="A18">
            <v>39575</v>
          </cell>
          <cell r="H18">
            <v>14</v>
          </cell>
        </row>
        <row r="19">
          <cell r="A19">
            <v>39576</v>
          </cell>
          <cell r="H19">
            <v>15</v>
          </cell>
        </row>
        <row r="20">
          <cell r="A20">
            <v>39577</v>
          </cell>
          <cell r="H20">
            <v>16</v>
          </cell>
        </row>
        <row r="21">
          <cell r="A21">
            <v>39578</v>
          </cell>
          <cell r="H21">
            <v>17</v>
          </cell>
        </row>
        <row r="22">
          <cell r="A22">
            <v>39579</v>
          </cell>
          <cell r="H22">
            <v>0</v>
          </cell>
        </row>
        <row r="23">
          <cell r="A23">
            <v>39580</v>
          </cell>
          <cell r="H23">
            <v>18</v>
          </cell>
        </row>
        <row r="24">
          <cell r="A24">
            <v>39581</v>
          </cell>
          <cell r="H24">
            <v>19</v>
          </cell>
        </row>
        <row r="25">
          <cell r="A25">
            <v>39582</v>
          </cell>
          <cell r="H25">
            <v>20</v>
          </cell>
        </row>
        <row r="26">
          <cell r="A26">
            <v>39583</v>
          </cell>
          <cell r="H26">
            <v>21</v>
          </cell>
        </row>
        <row r="27">
          <cell r="A27">
            <v>39584</v>
          </cell>
          <cell r="H27">
            <v>22</v>
          </cell>
        </row>
        <row r="28">
          <cell r="A28">
            <v>39585</v>
          </cell>
          <cell r="H28">
            <v>23</v>
          </cell>
        </row>
        <row r="29">
          <cell r="A29">
            <v>39586</v>
          </cell>
          <cell r="H29">
            <v>0</v>
          </cell>
        </row>
        <row r="30">
          <cell r="A30">
            <v>39587</v>
          </cell>
          <cell r="H30">
            <v>24</v>
          </cell>
        </row>
        <row r="31">
          <cell r="A31">
            <v>39588</v>
          </cell>
          <cell r="H31">
            <v>25</v>
          </cell>
        </row>
        <row r="32">
          <cell r="A32">
            <v>39589</v>
          </cell>
          <cell r="H32">
            <v>26</v>
          </cell>
        </row>
        <row r="33">
          <cell r="A33">
            <v>39590</v>
          </cell>
          <cell r="H33">
            <v>27</v>
          </cell>
        </row>
        <row r="34">
          <cell r="A34">
            <v>39591</v>
          </cell>
          <cell r="H34">
            <v>28</v>
          </cell>
        </row>
        <row r="35">
          <cell r="A35">
            <v>39592</v>
          </cell>
          <cell r="H35">
            <v>29</v>
          </cell>
        </row>
        <row r="36">
          <cell r="A36">
            <v>39593</v>
          </cell>
          <cell r="H36">
            <v>0</v>
          </cell>
        </row>
        <row r="37">
          <cell r="A37">
            <v>39594</v>
          </cell>
          <cell r="H37">
            <v>30</v>
          </cell>
        </row>
        <row r="38">
          <cell r="A38">
            <v>39595</v>
          </cell>
          <cell r="H38">
            <v>31</v>
          </cell>
        </row>
        <row r="39">
          <cell r="A39">
            <v>39596</v>
          </cell>
          <cell r="H39">
            <v>32</v>
          </cell>
        </row>
        <row r="40">
          <cell r="A40">
            <v>39597</v>
          </cell>
          <cell r="H40">
            <v>33</v>
          </cell>
        </row>
        <row r="41">
          <cell r="A41">
            <v>39598</v>
          </cell>
          <cell r="H41">
            <v>0</v>
          </cell>
        </row>
        <row r="42">
          <cell r="A42">
            <v>39599</v>
          </cell>
          <cell r="H42">
            <v>0</v>
          </cell>
        </row>
        <row r="43">
          <cell r="A43">
            <v>39600</v>
          </cell>
          <cell r="H43">
            <v>0</v>
          </cell>
        </row>
        <row r="44">
          <cell r="A44">
            <v>39601</v>
          </cell>
          <cell r="H44">
            <v>0</v>
          </cell>
        </row>
        <row r="45">
          <cell r="A45">
            <v>39602</v>
          </cell>
          <cell r="H45">
            <v>34</v>
          </cell>
        </row>
        <row r="46">
          <cell r="A46">
            <v>39603</v>
          </cell>
          <cell r="H46">
            <v>35</v>
          </cell>
        </row>
        <row r="47">
          <cell r="A47">
            <v>39604</v>
          </cell>
          <cell r="H47">
            <v>36</v>
          </cell>
        </row>
        <row r="48">
          <cell r="A48">
            <v>39605</v>
          </cell>
          <cell r="H48">
            <v>37</v>
          </cell>
        </row>
        <row r="49">
          <cell r="A49">
            <v>39606</v>
          </cell>
          <cell r="H49">
            <v>38</v>
          </cell>
        </row>
        <row r="50">
          <cell r="A50">
            <v>39607</v>
          </cell>
          <cell r="H50">
            <v>0</v>
          </cell>
        </row>
        <row r="51">
          <cell r="A51">
            <v>39608</v>
          </cell>
          <cell r="H51">
            <v>39</v>
          </cell>
        </row>
        <row r="52">
          <cell r="A52">
            <v>39609</v>
          </cell>
          <cell r="H52">
            <v>40</v>
          </cell>
        </row>
        <row r="53">
          <cell r="A53">
            <v>39610</v>
          </cell>
          <cell r="H53">
            <v>41</v>
          </cell>
        </row>
        <row r="54">
          <cell r="A54">
            <v>39611</v>
          </cell>
          <cell r="H54">
            <v>42</v>
          </cell>
        </row>
        <row r="55">
          <cell r="A55">
            <v>39612</v>
          </cell>
          <cell r="H55">
            <v>43</v>
          </cell>
        </row>
        <row r="56">
          <cell r="A56">
            <v>39613</v>
          </cell>
          <cell r="H56">
            <v>44</v>
          </cell>
        </row>
        <row r="57">
          <cell r="A57">
            <v>39614</v>
          </cell>
          <cell r="H57">
            <v>0</v>
          </cell>
        </row>
        <row r="58">
          <cell r="A58">
            <v>39615</v>
          </cell>
          <cell r="H58">
            <v>45</v>
          </cell>
        </row>
        <row r="59">
          <cell r="A59">
            <v>39616</v>
          </cell>
          <cell r="H59">
            <v>46</v>
          </cell>
        </row>
        <row r="60">
          <cell r="A60">
            <v>39617</v>
          </cell>
          <cell r="H60">
            <v>47</v>
          </cell>
        </row>
        <row r="61">
          <cell r="A61">
            <v>39618</v>
          </cell>
          <cell r="H61">
            <v>48</v>
          </cell>
        </row>
        <row r="62">
          <cell r="A62">
            <v>39619</v>
          </cell>
          <cell r="H62">
            <v>49</v>
          </cell>
        </row>
        <row r="63">
          <cell r="A63">
            <v>39620</v>
          </cell>
          <cell r="H63">
            <v>50</v>
          </cell>
        </row>
        <row r="64">
          <cell r="A64">
            <v>39621</v>
          </cell>
          <cell r="H64">
            <v>0</v>
          </cell>
        </row>
        <row r="65">
          <cell r="A65">
            <v>39622</v>
          </cell>
          <cell r="H65">
            <v>51</v>
          </cell>
        </row>
        <row r="66">
          <cell r="A66">
            <v>39623</v>
          </cell>
          <cell r="H66">
            <v>52</v>
          </cell>
        </row>
        <row r="67">
          <cell r="A67">
            <v>39624</v>
          </cell>
          <cell r="H67">
            <v>53</v>
          </cell>
        </row>
        <row r="68">
          <cell r="A68">
            <v>39625</v>
          </cell>
          <cell r="H68">
            <v>54</v>
          </cell>
        </row>
        <row r="69">
          <cell r="A69">
            <v>39626</v>
          </cell>
          <cell r="H69">
            <v>0</v>
          </cell>
        </row>
        <row r="70">
          <cell r="A70">
            <v>39627</v>
          </cell>
          <cell r="H70">
            <v>0</v>
          </cell>
        </row>
        <row r="71">
          <cell r="A71">
            <v>39628</v>
          </cell>
          <cell r="H71">
            <v>0</v>
          </cell>
        </row>
        <row r="72">
          <cell r="A72">
            <v>39629</v>
          </cell>
          <cell r="H72">
            <v>0</v>
          </cell>
        </row>
        <row r="73">
          <cell r="A73">
            <v>39630</v>
          </cell>
          <cell r="H73">
            <v>55</v>
          </cell>
        </row>
        <row r="74">
          <cell r="A74">
            <v>39631</v>
          </cell>
          <cell r="H74">
            <v>56</v>
          </cell>
        </row>
        <row r="75">
          <cell r="A75">
            <v>39632</v>
          </cell>
          <cell r="H75">
            <v>57</v>
          </cell>
        </row>
        <row r="76">
          <cell r="A76">
            <v>39633</v>
          </cell>
          <cell r="H76">
            <v>58</v>
          </cell>
        </row>
        <row r="77">
          <cell r="A77">
            <v>39634</v>
          </cell>
          <cell r="H77">
            <v>59</v>
          </cell>
        </row>
        <row r="78">
          <cell r="A78">
            <v>39635</v>
          </cell>
          <cell r="H78">
            <v>0</v>
          </cell>
        </row>
        <row r="79">
          <cell r="A79">
            <v>39636</v>
          </cell>
          <cell r="H79">
            <v>60</v>
          </cell>
        </row>
        <row r="80">
          <cell r="A80">
            <v>39637</v>
          </cell>
          <cell r="H80">
            <v>61</v>
          </cell>
        </row>
        <row r="81">
          <cell r="A81">
            <v>39638</v>
          </cell>
          <cell r="H81">
            <v>62</v>
          </cell>
        </row>
        <row r="82">
          <cell r="A82">
            <v>39639</v>
          </cell>
          <cell r="H82">
            <v>63</v>
          </cell>
        </row>
        <row r="83">
          <cell r="A83">
            <v>39640</v>
          </cell>
          <cell r="H83">
            <v>64</v>
          </cell>
        </row>
        <row r="84">
          <cell r="A84">
            <v>39641</v>
          </cell>
          <cell r="H84">
            <v>65</v>
          </cell>
        </row>
        <row r="85">
          <cell r="A85">
            <v>39642</v>
          </cell>
          <cell r="H85">
            <v>0</v>
          </cell>
        </row>
        <row r="86">
          <cell r="A86">
            <v>39643</v>
          </cell>
          <cell r="H86">
            <v>66</v>
          </cell>
        </row>
        <row r="87">
          <cell r="A87">
            <v>39644</v>
          </cell>
          <cell r="H87">
            <v>67</v>
          </cell>
        </row>
        <row r="88">
          <cell r="A88">
            <v>39645</v>
          </cell>
          <cell r="H88">
            <v>68</v>
          </cell>
        </row>
        <row r="89">
          <cell r="A89">
            <v>39646</v>
          </cell>
          <cell r="H89">
            <v>69</v>
          </cell>
        </row>
        <row r="90">
          <cell r="A90">
            <v>39647</v>
          </cell>
          <cell r="H90">
            <v>70</v>
          </cell>
        </row>
        <row r="91">
          <cell r="A91">
            <v>39648</v>
          </cell>
          <cell r="H91">
            <v>71</v>
          </cell>
        </row>
        <row r="92">
          <cell r="A92">
            <v>39649</v>
          </cell>
          <cell r="H92">
            <v>0</v>
          </cell>
        </row>
        <row r="93">
          <cell r="A93">
            <v>39650</v>
          </cell>
          <cell r="H93">
            <v>72</v>
          </cell>
        </row>
        <row r="94">
          <cell r="A94">
            <v>39651</v>
          </cell>
          <cell r="H94">
            <v>73</v>
          </cell>
        </row>
        <row r="95">
          <cell r="A95">
            <v>39652</v>
          </cell>
          <cell r="H95">
            <v>74</v>
          </cell>
        </row>
        <row r="96">
          <cell r="A96">
            <v>39653</v>
          </cell>
          <cell r="H96">
            <v>75</v>
          </cell>
        </row>
        <row r="97">
          <cell r="A97">
            <v>39654</v>
          </cell>
          <cell r="H97">
            <v>0</v>
          </cell>
        </row>
        <row r="98">
          <cell r="A98">
            <v>39655</v>
          </cell>
          <cell r="H98">
            <v>0</v>
          </cell>
        </row>
        <row r="99">
          <cell r="A99">
            <v>39656</v>
          </cell>
          <cell r="H99">
            <v>0</v>
          </cell>
        </row>
        <row r="100">
          <cell r="A100">
            <v>39657</v>
          </cell>
          <cell r="H100">
            <v>0</v>
          </cell>
        </row>
        <row r="101">
          <cell r="A101">
            <v>39658</v>
          </cell>
          <cell r="H101">
            <v>76</v>
          </cell>
        </row>
        <row r="102">
          <cell r="A102">
            <v>39659</v>
          </cell>
          <cell r="H102">
            <v>77</v>
          </cell>
        </row>
        <row r="103">
          <cell r="A103">
            <v>39660</v>
          </cell>
          <cell r="H103">
            <v>78</v>
          </cell>
        </row>
        <row r="104">
          <cell r="A104">
            <v>39661</v>
          </cell>
          <cell r="H104">
            <v>79</v>
          </cell>
        </row>
        <row r="105">
          <cell r="A105">
            <v>39662</v>
          </cell>
          <cell r="H105">
            <v>80</v>
          </cell>
        </row>
        <row r="106">
          <cell r="A106">
            <v>39663</v>
          </cell>
          <cell r="H106">
            <v>0</v>
          </cell>
        </row>
        <row r="107">
          <cell r="A107">
            <v>39664</v>
          </cell>
          <cell r="H107">
            <v>81</v>
          </cell>
        </row>
        <row r="108">
          <cell r="A108">
            <v>39665</v>
          </cell>
          <cell r="H108">
            <v>82</v>
          </cell>
        </row>
        <row r="109">
          <cell r="A109">
            <v>39666</v>
          </cell>
          <cell r="H109">
            <v>83</v>
          </cell>
        </row>
        <row r="110">
          <cell r="A110">
            <v>39667</v>
          </cell>
          <cell r="H110">
            <v>84</v>
          </cell>
        </row>
        <row r="111">
          <cell r="A111">
            <v>39668</v>
          </cell>
          <cell r="H111">
            <v>85</v>
          </cell>
        </row>
        <row r="112">
          <cell r="A112">
            <v>39669</v>
          </cell>
          <cell r="H112">
            <v>0</v>
          </cell>
        </row>
        <row r="113">
          <cell r="A113">
            <v>39670</v>
          </cell>
          <cell r="H113">
            <v>0</v>
          </cell>
        </row>
        <row r="114">
          <cell r="A114">
            <v>39671</v>
          </cell>
          <cell r="H114">
            <v>86</v>
          </cell>
        </row>
        <row r="115">
          <cell r="A115">
            <v>39672</v>
          </cell>
          <cell r="H115">
            <v>87</v>
          </cell>
        </row>
        <row r="116">
          <cell r="A116">
            <v>39673</v>
          </cell>
          <cell r="H116">
            <v>88</v>
          </cell>
        </row>
        <row r="117">
          <cell r="A117">
            <v>39674</v>
          </cell>
          <cell r="H117">
            <v>89</v>
          </cell>
        </row>
        <row r="118">
          <cell r="A118">
            <v>39675</v>
          </cell>
          <cell r="H118">
            <v>90</v>
          </cell>
        </row>
        <row r="119">
          <cell r="A119">
            <v>39676</v>
          </cell>
          <cell r="H119">
            <v>91</v>
          </cell>
        </row>
        <row r="120">
          <cell r="A120">
            <v>39677</v>
          </cell>
          <cell r="H120">
            <v>0</v>
          </cell>
        </row>
        <row r="121">
          <cell r="A121">
            <v>39678</v>
          </cell>
          <cell r="H121">
            <v>92</v>
          </cell>
        </row>
        <row r="122">
          <cell r="A122">
            <v>39679</v>
          </cell>
          <cell r="H122">
            <v>93</v>
          </cell>
        </row>
        <row r="123">
          <cell r="A123">
            <v>39680</v>
          </cell>
          <cell r="H123">
            <v>94</v>
          </cell>
        </row>
        <row r="124">
          <cell r="A124">
            <v>39681</v>
          </cell>
          <cell r="H124">
            <v>95</v>
          </cell>
        </row>
        <row r="125">
          <cell r="A125">
            <v>39682</v>
          </cell>
          <cell r="H125">
            <v>96</v>
          </cell>
        </row>
        <row r="126">
          <cell r="A126">
            <v>39683</v>
          </cell>
          <cell r="H126">
            <v>97</v>
          </cell>
        </row>
        <row r="127">
          <cell r="A127">
            <v>39684</v>
          </cell>
          <cell r="H127">
            <v>0</v>
          </cell>
        </row>
        <row r="128">
          <cell r="A128">
            <v>39685</v>
          </cell>
          <cell r="H128">
            <v>98</v>
          </cell>
        </row>
        <row r="129">
          <cell r="A129">
            <v>39686</v>
          </cell>
          <cell r="H129">
            <v>99</v>
          </cell>
        </row>
        <row r="130">
          <cell r="A130">
            <v>39687</v>
          </cell>
          <cell r="H130">
            <v>100</v>
          </cell>
        </row>
        <row r="131">
          <cell r="A131">
            <v>39688</v>
          </cell>
          <cell r="H131">
            <v>101</v>
          </cell>
        </row>
        <row r="132">
          <cell r="A132">
            <v>39689</v>
          </cell>
          <cell r="H132">
            <v>0</v>
          </cell>
        </row>
        <row r="133">
          <cell r="A133">
            <v>39690</v>
          </cell>
          <cell r="H133">
            <v>0</v>
          </cell>
        </row>
        <row r="134">
          <cell r="A134">
            <v>39691</v>
          </cell>
          <cell r="H134">
            <v>0</v>
          </cell>
        </row>
        <row r="135">
          <cell r="A135">
            <v>39692</v>
          </cell>
          <cell r="H135">
            <v>0</v>
          </cell>
        </row>
        <row r="136">
          <cell r="A136">
            <v>39693</v>
          </cell>
          <cell r="H136">
            <v>102</v>
          </cell>
        </row>
        <row r="137">
          <cell r="A137">
            <v>39694</v>
          </cell>
          <cell r="H137">
            <v>103</v>
          </cell>
        </row>
        <row r="138">
          <cell r="A138">
            <v>39695</v>
          </cell>
          <cell r="H138">
            <v>104</v>
          </cell>
        </row>
        <row r="139">
          <cell r="A139">
            <v>39696</v>
          </cell>
          <cell r="H139">
            <v>105</v>
          </cell>
        </row>
        <row r="140">
          <cell r="A140">
            <v>39697</v>
          </cell>
          <cell r="H140">
            <v>106</v>
          </cell>
        </row>
        <row r="141">
          <cell r="A141">
            <v>39698</v>
          </cell>
          <cell r="H141">
            <v>0</v>
          </cell>
        </row>
        <row r="142">
          <cell r="A142">
            <v>39699</v>
          </cell>
          <cell r="H142">
            <v>107</v>
          </cell>
        </row>
        <row r="143">
          <cell r="A143">
            <v>39700</v>
          </cell>
          <cell r="H143">
            <v>108</v>
          </cell>
        </row>
        <row r="144">
          <cell r="A144">
            <v>39701</v>
          </cell>
          <cell r="H144">
            <v>109</v>
          </cell>
        </row>
        <row r="145">
          <cell r="A145">
            <v>39702</v>
          </cell>
          <cell r="H145">
            <v>110</v>
          </cell>
        </row>
        <row r="146">
          <cell r="A146">
            <v>39703</v>
          </cell>
          <cell r="H146">
            <v>111</v>
          </cell>
        </row>
        <row r="147">
          <cell r="A147">
            <v>39704</v>
          </cell>
          <cell r="H147">
            <v>112</v>
          </cell>
        </row>
        <row r="148">
          <cell r="A148">
            <v>39705</v>
          </cell>
          <cell r="H148">
            <v>0</v>
          </cell>
        </row>
        <row r="149">
          <cell r="A149">
            <v>39706</v>
          </cell>
          <cell r="H149">
            <v>113</v>
          </cell>
        </row>
        <row r="150">
          <cell r="A150">
            <v>39707</v>
          </cell>
          <cell r="H150">
            <v>114</v>
          </cell>
        </row>
        <row r="151">
          <cell r="A151">
            <v>39708</v>
          </cell>
          <cell r="H151">
            <v>115</v>
          </cell>
        </row>
        <row r="152">
          <cell r="A152">
            <v>39709</v>
          </cell>
          <cell r="H152">
            <v>116</v>
          </cell>
        </row>
        <row r="153">
          <cell r="A153">
            <v>39710</v>
          </cell>
          <cell r="H153">
            <v>117</v>
          </cell>
        </row>
        <row r="154">
          <cell r="A154">
            <v>39711</v>
          </cell>
          <cell r="H154">
            <v>118</v>
          </cell>
        </row>
        <row r="155">
          <cell r="A155">
            <v>39712</v>
          </cell>
          <cell r="H155">
            <v>0</v>
          </cell>
        </row>
        <row r="156">
          <cell r="A156">
            <v>39713</v>
          </cell>
          <cell r="H156">
            <v>119</v>
          </cell>
        </row>
        <row r="157">
          <cell r="A157">
            <v>39714</v>
          </cell>
          <cell r="H157">
            <v>120</v>
          </cell>
        </row>
        <row r="158">
          <cell r="A158">
            <v>39715</v>
          </cell>
          <cell r="H158">
            <v>0</v>
          </cell>
        </row>
        <row r="159">
          <cell r="A159">
            <v>39716</v>
          </cell>
          <cell r="H159">
            <v>0</v>
          </cell>
        </row>
        <row r="160">
          <cell r="A160">
            <v>39717</v>
          </cell>
          <cell r="H160">
            <v>0</v>
          </cell>
        </row>
        <row r="161">
          <cell r="A161">
            <v>39718</v>
          </cell>
          <cell r="H161">
            <v>0</v>
          </cell>
        </row>
        <row r="162">
          <cell r="A162">
            <v>39719</v>
          </cell>
          <cell r="H162">
            <v>0</v>
          </cell>
        </row>
        <row r="163">
          <cell r="A163">
            <v>39720</v>
          </cell>
          <cell r="H163">
            <v>0</v>
          </cell>
        </row>
        <row r="164">
          <cell r="A164">
            <v>39721</v>
          </cell>
          <cell r="H164">
            <v>121</v>
          </cell>
        </row>
        <row r="165">
          <cell r="A165">
            <v>39722</v>
          </cell>
          <cell r="H165">
            <v>122</v>
          </cell>
        </row>
        <row r="166">
          <cell r="A166">
            <v>39723</v>
          </cell>
          <cell r="H166">
            <v>123</v>
          </cell>
        </row>
        <row r="167">
          <cell r="A167">
            <v>39724</v>
          </cell>
          <cell r="H167">
            <v>124</v>
          </cell>
        </row>
        <row r="168">
          <cell r="A168">
            <v>39725</v>
          </cell>
          <cell r="H168">
            <v>125</v>
          </cell>
        </row>
        <row r="169">
          <cell r="A169">
            <v>39726</v>
          </cell>
          <cell r="H169">
            <v>0</v>
          </cell>
        </row>
        <row r="170">
          <cell r="A170">
            <v>39727</v>
          </cell>
          <cell r="H170">
            <v>126</v>
          </cell>
        </row>
        <row r="171">
          <cell r="A171">
            <v>39728</v>
          </cell>
          <cell r="H171">
            <v>127</v>
          </cell>
        </row>
        <row r="172">
          <cell r="A172">
            <v>39729</v>
          </cell>
          <cell r="H172">
            <v>128</v>
          </cell>
        </row>
        <row r="173">
          <cell r="A173">
            <v>39730</v>
          </cell>
          <cell r="H173">
            <v>129</v>
          </cell>
        </row>
        <row r="174">
          <cell r="A174">
            <v>39731</v>
          </cell>
          <cell r="H174">
            <v>130</v>
          </cell>
        </row>
        <row r="175">
          <cell r="A175">
            <v>39732</v>
          </cell>
          <cell r="H175">
            <v>131</v>
          </cell>
        </row>
        <row r="176">
          <cell r="A176">
            <v>39733</v>
          </cell>
          <cell r="H176">
            <v>0</v>
          </cell>
        </row>
        <row r="177">
          <cell r="A177">
            <v>39734</v>
          </cell>
          <cell r="H177">
            <v>132</v>
          </cell>
        </row>
        <row r="178">
          <cell r="A178">
            <v>39735</v>
          </cell>
          <cell r="H178">
            <v>133</v>
          </cell>
        </row>
        <row r="179">
          <cell r="A179">
            <v>39736</v>
          </cell>
          <cell r="H179">
            <v>134</v>
          </cell>
        </row>
        <row r="180">
          <cell r="A180">
            <v>39737</v>
          </cell>
          <cell r="H180">
            <v>135</v>
          </cell>
        </row>
        <row r="181">
          <cell r="A181">
            <v>39738</v>
          </cell>
          <cell r="H181">
            <v>136</v>
          </cell>
        </row>
        <row r="182">
          <cell r="A182">
            <v>39739</v>
          </cell>
          <cell r="H182">
            <v>137</v>
          </cell>
        </row>
        <row r="183">
          <cell r="A183">
            <v>39740</v>
          </cell>
          <cell r="H183">
            <v>0</v>
          </cell>
        </row>
        <row r="184">
          <cell r="A184">
            <v>39741</v>
          </cell>
          <cell r="H184">
            <v>138</v>
          </cell>
        </row>
        <row r="185">
          <cell r="A185">
            <v>39742</v>
          </cell>
          <cell r="H185">
            <v>139</v>
          </cell>
        </row>
        <row r="186">
          <cell r="A186">
            <v>39743</v>
          </cell>
          <cell r="H186">
            <v>140</v>
          </cell>
        </row>
        <row r="187">
          <cell r="A187">
            <v>39744</v>
          </cell>
          <cell r="H187">
            <v>141</v>
          </cell>
        </row>
        <row r="188">
          <cell r="A188">
            <v>39745</v>
          </cell>
          <cell r="H188">
            <v>142</v>
          </cell>
        </row>
        <row r="189">
          <cell r="A189">
            <v>39746</v>
          </cell>
          <cell r="H189">
            <v>143</v>
          </cell>
        </row>
        <row r="190">
          <cell r="A190">
            <v>39747</v>
          </cell>
          <cell r="H190">
            <v>0</v>
          </cell>
        </row>
        <row r="191">
          <cell r="A191">
            <v>39748</v>
          </cell>
          <cell r="H191">
            <v>144</v>
          </cell>
        </row>
        <row r="192">
          <cell r="A192">
            <v>39749</v>
          </cell>
          <cell r="H192">
            <v>145</v>
          </cell>
        </row>
        <row r="193">
          <cell r="A193">
            <v>39750</v>
          </cell>
          <cell r="H193">
            <v>146</v>
          </cell>
        </row>
        <row r="194">
          <cell r="A194">
            <v>39751</v>
          </cell>
          <cell r="H194">
            <v>147</v>
          </cell>
        </row>
        <row r="195">
          <cell r="A195">
            <v>39752</v>
          </cell>
          <cell r="H195">
            <v>0</v>
          </cell>
        </row>
        <row r="196">
          <cell r="A196">
            <v>39753</v>
          </cell>
          <cell r="H196">
            <v>0</v>
          </cell>
        </row>
        <row r="197">
          <cell r="A197">
            <v>39754</v>
          </cell>
          <cell r="H197">
            <v>0</v>
          </cell>
        </row>
        <row r="198">
          <cell r="A198">
            <v>39755</v>
          </cell>
          <cell r="H198">
            <v>0</v>
          </cell>
        </row>
        <row r="199">
          <cell r="A199">
            <v>39756</v>
          </cell>
          <cell r="H199">
            <v>148</v>
          </cell>
        </row>
        <row r="200">
          <cell r="A200">
            <v>39757</v>
          </cell>
          <cell r="H200">
            <v>149</v>
          </cell>
        </row>
        <row r="201">
          <cell r="A201">
            <v>39758</v>
          </cell>
          <cell r="H201">
            <v>150</v>
          </cell>
        </row>
        <row r="202">
          <cell r="A202">
            <v>39759</v>
          </cell>
          <cell r="H202">
            <v>151</v>
          </cell>
        </row>
        <row r="203">
          <cell r="A203">
            <v>39760</v>
          </cell>
          <cell r="H203">
            <v>152</v>
          </cell>
        </row>
        <row r="204">
          <cell r="A204">
            <v>39761</v>
          </cell>
          <cell r="H204">
            <v>0</v>
          </cell>
        </row>
        <row r="205">
          <cell r="A205">
            <v>39762</v>
          </cell>
          <cell r="H205">
            <v>153</v>
          </cell>
        </row>
        <row r="206">
          <cell r="A206">
            <v>39763</v>
          </cell>
          <cell r="H206">
            <v>154</v>
          </cell>
        </row>
        <row r="207">
          <cell r="A207">
            <v>39764</v>
          </cell>
          <cell r="H207">
            <v>155</v>
          </cell>
        </row>
        <row r="208">
          <cell r="A208">
            <v>39765</v>
          </cell>
          <cell r="H208">
            <v>156</v>
          </cell>
        </row>
        <row r="209">
          <cell r="A209">
            <v>39766</v>
          </cell>
          <cell r="H209">
            <v>157</v>
          </cell>
        </row>
        <row r="210">
          <cell r="A210">
            <v>39767</v>
          </cell>
          <cell r="H210">
            <v>158</v>
          </cell>
        </row>
        <row r="211">
          <cell r="A211">
            <v>39768</v>
          </cell>
          <cell r="H211">
            <v>0</v>
          </cell>
        </row>
        <row r="212">
          <cell r="A212">
            <v>39769</v>
          </cell>
          <cell r="H212">
            <v>159</v>
          </cell>
        </row>
        <row r="213">
          <cell r="A213">
            <v>39770</v>
          </cell>
          <cell r="H213">
            <v>160</v>
          </cell>
        </row>
        <row r="214">
          <cell r="A214">
            <v>39771</v>
          </cell>
          <cell r="H214">
            <v>161</v>
          </cell>
        </row>
        <row r="215">
          <cell r="A215">
            <v>39772</v>
          </cell>
          <cell r="H215">
            <v>162</v>
          </cell>
        </row>
        <row r="216">
          <cell r="A216">
            <v>39773</v>
          </cell>
          <cell r="H216">
            <v>163</v>
          </cell>
        </row>
        <row r="217">
          <cell r="A217">
            <v>39774</v>
          </cell>
          <cell r="H217">
            <v>164</v>
          </cell>
        </row>
        <row r="218">
          <cell r="A218">
            <v>39775</v>
          </cell>
          <cell r="H218">
            <v>0</v>
          </cell>
        </row>
        <row r="219">
          <cell r="A219">
            <v>39776</v>
          </cell>
          <cell r="H219">
            <v>165</v>
          </cell>
        </row>
        <row r="220">
          <cell r="A220">
            <v>39777</v>
          </cell>
          <cell r="H220">
            <v>166</v>
          </cell>
        </row>
        <row r="221">
          <cell r="A221">
            <v>39778</v>
          </cell>
          <cell r="H221">
            <v>167</v>
          </cell>
        </row>
        <row r="222">
          <cell r="A222">
            <v>39779</v>
          </cell>
          <cell r="H222">
            <v>168</v>
          </cell>
        </row>
        <row r="223">
          <cell r="A223">
            <v>39780</v>
          </cell>
          <cell r="H223">
            <v>0</v>
          </cell>
        </row>
        <row r="224">
          <cell r="A224">
            <v>39781</v>
          </cell>
          <cell r="H224">
            <v>0</v>
          </cell>
        </row>
        <row r="225">
          <cell r="A225">
            <v>39782</v>
          </cell>
          <cell r="H225">
            <v>0</v>
          </cell>
        </row>
        <row r="226">
          <cell r="A226">
            <v>39783</v>
          </cell>
          <cell r="H226">
            <v>0</v>
          </cell>
        </row>
        <row r="227">
          <cell r="A227">
            <v>39784</v>
          </cell>
          <cell r="H227">
            <v>169</v>
          </cell>
        </row>
        <row r="228">
          <cell r="A228">
            <v>39785</v>
          </cell>
          <cell r="H228">
            <v>170</v>
          </cell>
        </row>
        <row r="229">
          <cell r="A229">
            <v>39786</v>
          </cell>
          <cell r="H229">
            <v>171</v>
          </cell>
        </row>
        <row r="230">
          <cell r="A230">
            <v>39787</v>
          </cell>
          <cell r="H230">
            <v>172</v>
          </cell>
        </row>
        <row r="231">
          <cell r="A231">
            <v>39788</v>
          </cell>
          <cell r="H231">
            <v>173</v>
          </cell>
        </row>
        <row r="232">
          <cell r="A232">
            <v>39789</v>
          </cell>
          <cell r="H232">
            <v>0</v>
          </cell>
        </row>
        <row r="233">
          <cell r="A233">
            <v>39790</v>
          </cell>
          <cell r="H233">
            <v>174</v>
          </cell>
        </row>
        <row r="234">
          <cell r="A234">
            <v>39791</v>
          </cell>
          <cell r="H234">
            <v>175</v>
          </cell>
        </row>
        <row r="235">
          <cell r="A235">
            <v>39792</v>
          </cell>
          <cell r="H235">
            <v>176</v>
          </cell>
        </row>
        <row r="236">
          <cell r="A236">
            <v>39793</v>
          </cell>
          <cell r="H236">
            <v>177</v>
          </cell>
        </row>
        <row r="237">
          <cell r="A237">
            <v>39794</v>
          </cell>
          <cell r="H237">
            <v>178</v>
          </cell>
        </row>
        <row r="238">
          <cell r="A238">
            <v>39795</v>
          </cell>
          <cell r="H238">
            <v>179</v>
          </cell>
        </row>
        <row r="239">
          <cell r="A239">
            <v>39796</v>
          </cell>
          <cell r="H239">
            <v>0</v>
          </cell>
        </row>
        <row r="240">
          <cell r="A240">
            <v>39797</v>
          </cell>
          <cell r="H240">
            <v>0</v>
          </cell>
        </row>
        <row r="241">
          <cell r="A241">
            <v>39798</v>
          </cell>
          <cell r="H241">
            <v>180</v>
          </cell>
        </row>
        <row r="242">
          <cell r="A242">
            <v>39799</v>
          </cell>
          <cell r="H242">
            <v>181</v>
          </cell>
        </row>
        <row r="243">
          <cell r="A243">
            <v>39800</v>
          </cell>
          <cell r="H243">
            <v>182</v>
          </cell>
        </row>
        <row r="244">
          <cell r="A244">
            <v>39801</v>
          </cell>
          <cell r="H244">
            <v>183</v>
          </cell>
        </row>
        <row r="245">
          <cell r="A245">
            <v>39802</v>
          </cell>
          <cell r="H245">
            <v>0</v>
          </cell>
        </row>
        <row r="246">
          <cell r="A246">
            <v>39803</v>
          </cell>
          <cell r="H246">
            <v>0</v>
          </cell>
        </row>
        <row r="247">
          <cell r="A247">
            <v>39804</v>
          </cell>
          <cell r="H247">
            <v>0</v>
          </cell>
        </row>
        <row r="248">
          <cell r="A248">
            <v>39805</v>
          </cell>
          <cell r="H248">
            <v>0</v>
          </cell>
        </row>
        <row r="249">
          <cell r="A249">
            <v>39806</v>
          </cell>
          <cell r="H249">
            <v>0</v>
          </cell>
        </row>
        <row r="250">
          <cell r="A250">
            <v>39807</v>
          </cell>
          <cell r="H250">
            <v>0</v>
          </cell>
        </row>
        <row r="251">
          <cell r="A251">
            <v>39808</v>
          </cell>
          <cell r="H251">
            <v>0</v>
          </cell>
        </row>
        <row r="252">
          <cell r="A252">
            <v>39809</v>
          </cell>
          <cell r="H252">
            <v>0</v>
          </cell>
        </row>
        <row r="253">
          <cell r="A253">
            <v>39810</v>
          </cell>
          <cell r="H253">
            <v>0</v>
          </cell>
        </row>
        <row r="254">
          <cell r="A254">
            <v>39811</v>
          </cell>
          <cell r="H254">
            <v>0</v>
          </cell>
        </row>
        <row r="255">
          <cell r="A255">
            <v>39812</v>
          </cell>
          <cell r="H255">
            <v>0</v>
          </cell>
        </row>
        <row r="256">
          <cell r="A256">
            <v>39813</v>
          </cell>
          <cell r="H256">
            <v>0</v>
          </cell>
        </row>
        <row r="257">
          <cell r="A257">
            <v>39814</v>
          </cell>
          <cell r="H257">
            <v>0</v>
          </cell>
        </row>
        <row r="258">
          <cell r="A258">
            <v>39815</v>
          </cell>
          <cell r="H258">
            <v>0</v>
          </cell>
        </row>
        <row r="259">
          <cell r="A259">
            <v>39816</v>
          </cell>
          <cell r="H259">
            <v>0</v>
          </cell>
        </row>
        <row r="260">
          <cell r="A260">
            <v>39817</v>
          </cell>
          <cell r="H260">
            <v>0</v>
          </cell>
        </row>
        <row r="261">
          <cell r="A261">
            <v>39818</v>
          </cell>
          <cell r="H261">
            <v>184</v>
          </cell>
        </row>
        <row r="262">
          <cell r="A262">
            <v>39819</v>
          </cell>
          <cell r="H262">
            <v>185</v>
          </cell>
        </row>
        <row r="263">
          <cell r="A263">
            <v>39820</v>
          </cell>
          <cell r="H263">
            <v>186</v>
          </cell>
        </row>
        <row r="264">
          <cell r="A264">
            <v>39821</v>
          </cell>
          <cell r="H264">
            <v>187</v>
          </cell>
        </row>
        <row r="265">
          <cell r="A265">
            <v>39822</v>
          </cell>
          <cell r="H265">
            <v>188</v>
          </cell>
        </row>
        <row r="266">
          <cell r="A266">
            <v>39823</v>
          </cell>
          <cell r="H266">
            <v>189</v>
          </cell>
        </row>
        <row r="267">
          <cell r="A267">
            <v>39824</v>
          </cell>
          <cell r="H267">
            <v>0</v>
          </cell>
        </row>
        <row r="268">
          <cell r="A268">
            <v>39825</v>
          </cell>
          <cell r="H268">
            <v>190</v>
          </cell>
        </row>
        <row r="269">
          <cell r="A269">
            <v>39826</v>
          </cell>
          <cell r="H269">
            <v>191</v>
          </cell>
        </row>
        <row r="270">
          <cell r="A270">
            <v>39827</v>
          </cell>
          <cell r="H270">
            <v>192</v>
          </cell>
        </row>
        <row r="271">
          <cell r="A271">
            <v>39828</v>
          </cell>
          <cell r="H271">
            <v>193</v>
          </cell>
        </row>
        <row r="272">
          <cell r="A272">
            <v>39829</v>
          </cell>
          <cell r="H272">
            <v>194</v>
          </cell>
        </row>
        <row r="273">
          <cell r="A273">
            <v>39830</v>
          </cell>
          <cell r="H273">
            <v>195</v>
          </cell>
        </row>
        <row r="274">
          <cell r="A274">
            <v>39831</v>
          </cell>
          <cell r="H274">
            <v>0</v>
          </cell>
        </row>
        <row r="275">
          <cell r="A275">
            <v>39832</v>
          </cell>
          <cell r="H275">
            <v>196</v>
          </cell>
        </row>
        <row r="276">
          <cell r="A276">
            <v>39833</v>
          </cell>
          <cell r="H276">
            <v>197</v>
          </cell>
        </row>
        <row r="277">
          <cell r="A277">
            <v>39834</v>
          </cell>
          <cell r="H277">
            <v>198</v>
          </cell>
        </row>
        <row r="278">
          <cell r="A278">
            <v>39835</v>
          </cell>
          <cell r="H278">
            <v>199</v>
          </cell>
        </row>
        <row r="279">
          <cell r="A279">
            <v>39836</v>
          </cell>
          <cell r="H279">
            <v>200</v>
          </cell>
        </row>
        <row r="280">
          <cell r="A280">
            <v>39837</v>
          </cell>
          <cell r="H280">
            <v>201</v>
          </cell>
        </row>
        <row r="281">
          <cell r="A281">
            <v>39838</v>
          </cell>
          <cell r="H281">
            <v>0</v>
          </cell>
        </row>
        <row r="282">
          <cell r="A282">
            <v>39839</v>
          </cell>
          <cell r="H282">
            <v>202</v>
          </cell>
        </row>
        <row r="283">
          <cell r="A283">
            <v>39840</v>
          </cell>
          <cell r="H283">
            <v>203</v>
          </cell>
        </row>
        <row r="284">
          <cell r="A284">
            <v>39841</v>
          </cell>
          <cell r="H284">
            <v>204</v>
          </cell>
        </row>
        <row r="285">
          <cell r="A285">
            <v>39842</v>
          </cell>
          <cell r="H285">
            <v>205</v>
          </cell>
        </row>
        <row r="286">
          <cell r="A286">
            <v>39843</v>
          </cell>
          <cell r="H286">
            <v>0</v>
          </cell>
        </row>
        <row r="287">
          <cell r="A287">
            <v>39844</v>
          </cell>
          <cell r="H287">
            <v>0</v>
          </cell>
        </row>
        <row r="288">
          <cell r="A288">
            <v>39845</v>
          </cell>
          <cell r="H288">
            <v>0</v>
          </cell>
        </row>
        <row r="289">
          <cell r="A289">
            <v>39846</v>
          </cell>
          <cell r="H289">
            <v>0</v>
          </cell>
        </row>
        <row r="290">
          <cell r="A290">
            <v>39847</v>
          </cell>
          <cell r="H290">
            <v>206</v>
          </cell>
        </row>
        <row r="291">
          <cell r="A291">
            <v>39848</v>
          </cell>
          <cell r="H291">
            <v>207</v>
          </cell>
        </row>
        <row r="292">
          <cell r="A292">
            <v>39849</v>
          </cell>
          <cell r="H292">
            <v>208</v>
          </cell>
        </row>
        <row r="293">
          <cell r="A293">
            <v>39850</v>
          </cell>
          <cell r="H293">
            <v>209</v>
          </cell>
        </row>
        <row r="294">
          <cell r="A294">
            <v>39851</v>
          </cell>
          <cell r="H294">
            <v>210</v>
          </cell>
        </row>
        <row r="295">
          <cell r="A295">
            <v>39852</v>
          </cell>
          <cell r="H295">
            <v>0</v>
          </cell>
        </row>
        <row r="296">
          <cell r="A296">
            <v>39853</v>
          </cell>
          <cell r="H296">
            <v>211</v>
          </cell>
        </row>
        <row r="297">
          <cell r="A297">
            <v>39854</v>
          </cell>
          <cell r="H297">
            <v>212</v>
          </cell>
        </row>
        <row r="298">
          <cell r="A298">
            <v>39855</v>
          </cell>
          <cell r="H298">
            <v>213</v>
          </cell>
        </row>
        <row r="299">
          <cell r="A299">
            <v>39856</v>
          </cell>
          <cell r="H299">
            <v>214</v>
          </cell>
        </row>
        <row r="300">
          <cell r="A300">
            <v>39857</v>
          </cell>
          <cell r="H300">
            <v>215</v>
          </cell>
        </row>
        <row r="301">
          <cell r="A301">
            <v>39858</v>
          </cell>
          <cell r="H301">
            <v>216</v>
          </cell>
        </row>
        <row r="302">
          <cell r="A302">
            <v>39859</v>
          </cell>
          <cell r="H302">
            <v>0</v>
          </cell>
        </row>
        <row r="303">
          <cell r="A303">
            <v>39860</v>
          </cell>
          <cell r="H303">
            <v>217</v>
          </cell>
        </row>
        <row r="304">
          <cell r="A304">
            <v>39861</v>
          </cell>
          <cell r="H304">
            <v>218</v>
          </cell>
        </row>
        <row r="305">
          <cell r="A305">
            <v>39862</v>
          </cell>
          <cell r="H305">
            <v>219</v>
          </cell>
        </row>
        <row r="306">
          <cell r="A306">
            <v>39863</v>
          </cell>
          <cell r="H306">
            <v>220</v>
          </cell>
        </row>
        <row r="307">
          <cell r="A307">
            <v>39864</v>
          </cell>
          <cell r="H307">
            <v>221</v>
          </cell>
        </row>
        <row r="308">
          <cell r="A308">
            <v>39865</v>
          </cell>
          <cell r="H308">
            <v>222</v>
          </cell>
        </row>
        <row r="309">
          <cell r="A309">
            <v>39866</v>
          </cell>
          <cell r="H309">
            <v>0</v>
          </cell>
        </row>
        <row r="310">
          <cell r="A310">
            <v>39867</v>
          </cell>
          <cell r="H310">
            <v>223</v>
          </cell>
        </row>
        <row r="311">
          <cell r="A311">
            <v>39868</v>
          </cell>
          <cell r="H311">
            <v>224</v>
          </cell>
        </row>
        <row r="312">
          <cell r="A312">
            <v>39869</v>
          </cell>
          <cell r="H312">
            <v>225</v>
          </cell>
        </row>
        <row r="313">
          <cell r="A313">
            <v>39870</v>
          </cell>
          <cell r="H313">
            <v>226</v>
          </cell>
        </row>
        <row r="314">
          <cell r="A314">
            <v>39871</v>
          </cell>
          <cell r="H314">
            <v>0</v>
          </cell>
        </row>
        <row r="315">
          <cell r="A315">
            <v>39872</v>
          </cell>
          <cell r="H315">
            <v>0</v>
          </cell>
        </row>
        <row r="316">
          <cell r="A316">
            <v>39873</v>
          </cell>
          <cell r="H316">
            <v>0</v>
          </cell>
        </row>
        <row r="317">
          <cell r="A317">
            <v>39874</v>
          </cell>
          <cell r="H317">
            <v>0</v>
          </cell>
        </row>
        <row r="318">
          <cell r="A318">
            <v>39875</v>
          </cell>
          <cell r="H318">
            <v>227</v>
          </cell>
        </row>
        <row r="319">
          <cell r="A319">
            <v>39876</v>
          </cell>
          <cell r="H319">
            <v>228</v>
          </cell>
        </row>
        <row r="320">
          <cell r="A320">
            <v>39877</v>
          </cell>
          <cell r="H320">
            <v>229</v>
          </cell>
        </row>
        <row r="321">
          <cell r="A321">
            <v>39878</v>
          </cell>
          <cell r="H321">
            <v>230</v>
          </cell>
        </row>
        <row r="322">
          <cell r="A322">
            <v>39879</v>
          </cell>
          <cell r="H322">
            <v>231</v>
          </cell>
        </row>
        <row r="323">
          <cell r="A323">
            <v>39880</v>
          </cell>
          <cell r="H323">
            <v>0</v>
          </cell>
        </row>
        <row r="324">
          <cell r="A324">
            <v>39881</v>
          </cell>
          <cell r="H324">
            <v>232</v>
          </cell>
        </row>
        <row r="325">
          <cell r="A325">
            <v>39882</v>
          </cell>
          <cell r="H325">
            <v>233</v>
          </cell>
        </row>
        <row r="326">
          <cell r="A326">
            <v>39883</v>
          </cell>
          <cell r="H326">
            <v>234</v>
          </cell>
        </row>
        <row r="327">
          <cell r="A327">
            <v>39884</v>
          </cell>
          <cell r="H327">
            <v>235</v>
          </cell>
        </row>
        <row r="328">
          <cell r="A328">
            <v>39885</v>
          </cell>
          <cell r="H328">
            <v>236</v>
          </cell>
        </row>
        <row r="329">
          <cell r="A329">
            <v>39886</v>
          </cell>
          <cell r="H329">
            <v>237</v>
          </cell>
        </row>
        <row r="330">
          <cell r="A330">
            <v>39887</v>
          </cell>
          <cell r="H330">
            <v>0</v>
          </cell>
        </row>
        <row r="331">
          <cell r="A331">
            <v>39888</v>
          </cell>
          <cell r="H331">
            <v>238</v>
          </cell>
        </row>
        <row r="332">
          <cell r="A332">
            <v>39889</v>
          </cell>
          <cell r="H332">
            <v>239</v>
          </cell>
        </row>
        <row r="333">
          <cell r="A333">
            <v>39890</v>
          </cell>
          <cell r="H333">
            <v>240</v>
          </cell>
        </row>
        <row r="334">
          <cell r="A334">
            <v>39891</v>
          </cell>
          <cell r="H334">
            <v>241</v>
          </cell>
        </row>
        <row r="335">
          <cell r="A335">
            <v>39892</v>
          </cell>
          <cell r="H335">
            <v>242</v>
          </cell>
        </row>
        <row r="336">
          <cell r="A336">
            <v>39893</v>
          </cell>
          <cell r="H336">
            <v>0</v>
          </cell>
        </row>
        <row r="337">
          <cell r="A337">
            <v>39894</v>
          </cell>
          <cell r="H337">
            <v>0</v>
          </cell>
        </row>
        <row r="338">
          <cell r="A338">
            <v>39895</v>
          </cell>
          <cell r="H338">
            <v>243</v>
          </cell>
        </row>
        <row r="339">
          <cell r="A339">
            <v>39896</v>
          </cell>
          <cell r="H339">
            <v>0</v>
          </cell>
        </row>
        <row r="340">
          <cell r="A340">
            <v>39897</v>
          </cell>
          <cell r="H340">
            <v>244</v>
          </cell>
        </row>
        <row r="341">
          <cell r="A341">
            <v>39898</v>
          </cell>
          <cell r="H341">
            <v>245</v>
          </cell>
        </row>
        <row r="342">
          <cell r="A342">
            <v>39899</v>
          </cell>
          <cell r="H342">
            <v>0</v>
          </cell>
        </row>
        <row r="343">
          <cell r="A343">
            <v>39900</v>
          </cell>
          <cell r="H343">
            <v>0</v>
          </cell>
        </row>
        <row r="344">
          <cell r="A344">
            <v>39901</v>
          </cell>
          <cell r="H344">
            <v>0</v>
          </cell>
        </row>
        <row r="345">
          <cell r="A345">
            <v>39902</v>
          </cell>
          <cell r="H345">
            <v>0</v>
          </cell>
        </row>
        <row r="346">
          <cell r="A346">
            <v>39903</v>
          </cell>
          <cell r="H346">
            <v>246</v>
          </cell>
        </row>
        <row r="347">
          <cell r="A347">
            <v>39904</v>
          </cell>
          <cell r="H347">
            <v>247</v>
          </cell>
        </row>
        <row r="348">
          <cell r="A348">
            <v>39905</v>
          </cell>
          <cell r="H348">
            <v>248</v>
          </cell>
        </row>
        <row r="349">
          <cell r="A349">
            <v>39906</v>
          </cell>
          <cell r="H349">
            <v>249</v>
          </cell>
        </row>
        <row r="350">
          <cell r="A350">
            <v>39907</v>
          </cell>
          <cell r="H350">
            <v>250</v>
          </cell>
        </row>
        <row r="351">
          <cell r="A351">
            <v>39908</v>
          </cell>
          <cell r="H351">
            <v>0</v>
          </cell>
        </row>
        <row r="352">
          <cell r="A352">
            <v>39909</v>
          </cell>
          <cell r="H352">
            <v>251</v>
          </cell>
        </row>
        <row r="353">
          <cell r="A353">
            <v>39910</v>
          </cell>
          <cell r="H353">
            <v>252</v>
          </cell>
        </row>
        <row r="354">
          <cell r="A354">
            <v>39911</v>
          </cell>
          <cell r="H354">
            <v>253</v>
          </cell>
        </row>
        <row r="355">
          <cell r="A355">
            <v>39912</v>
          </cell>
          <cell r="H355">
            <v>254</v>
          </cell>
        </row>
        <row r="356">
          <cell r="A356">
            <v>39913</v>
          </cell>
          <cell r="H356">
            <v>255</v>
          </cell>
        </row>
        <row r="357">
          <cell r="A357">
            <v>39914</v>
          </cell>
          <cell r="H357">
            <v>256</v>
          </cell>
        </row>
        <row r="358">
          <cell r="A358">
            <v>39915</v>
          </cell>
          <cell r="H358">
            <v>0</v>
          </cell>
        </row>
        <row r="359">
          <cell r="A359">
            <v>39916</v>
          </cell>
          <cell r="H359">
            <v>257</v>
          </cell>
        </row>
        <row r="360">
          <cell r="A360">
            <v>39917</v>
          </cell>
          <cell r="H360">
            <v>258</v>
          </cell>
        </row>
        <row r="361">
          <cell r="A361">
            <v>39918</v>
          </cell>
          <cell r="H361">
            <v>259</v>
          </cell>
        </row>
        <row r="362">
          <cell r="A362">
            <v>39919</v>
          </cell>
          <cell r="H362">
            <v>260</v>
          </cell>
        </row>
        <row r="363">
          <cell r="A363">
            <v>39920</v>
          </cell>
          <cell r="H363">
            <v>261</v>
          </cell>
        </row>
        <row r="364">
          <cell r="A364">
            <v>39921</v>
          </cell>
          <cell r="H364">
            <v>262</v>
          </cell>
        </row>
        <row r="365">
          <cell r="A365">
            <v>39922</v>
          </cell>
          <cell r="H365">
            <v>0</v>
          </cell>
        </row>
        <row r="366">
          <cell r="A366">
            <v>39923</v>
          </cell>
          <cell r="H366">
            <v>263</v>
          </cell>
        </row>
        <row r="367">
          <cell r="A367">
            <v>39924</v>
          </cell>
          <cell r="H367">
            <v>264</v>
          </cell>
        </row>
        <row r="368">
          <cell r="A368">
            <v>39925</v>
          </cell>
          <cell r="H368">
            <v>265</v>
          </cell>
        </row>
        <row r="369">
          <cell r="A369">
            <v>39926</v>
          </cell>
          <cell r="H369">
            <v>266</v>
          </cell>
        </row>
        <row r="370">
          <cell r="A370">
            <v>39927</v>
          </cell>
          <cell r="H370">
            <v>267</v>
          </cell>
        </row>
        <row r="371">
          <cell r="A371">
            <v>39928</v>
          </cell>
          <cell r="H371">
            <v>268</v>
          </cell>
        </row>
        <row r="372">
          <cell r="A372">
            <v>39929</v>
          </cell>
          <cell r="H372">
            <v>0</v>
          </cell>
        </row>
        <row r="373">
          <cell r="A373">
            <v>39930</v>
          </cell>
          <cell r="H373">
            <v>0</v>
          </cell>
        </row>
        <row r="374">
          <cell r="A374">
            <v>39931</v>
          </cell>
          <cell r="H374">
            <v>269</v>
          </cell>
        </row>
        <row r="375">
          <cell r="A375">
            <v>39932</v>
          </cell>
          <cell r="H375">
            <v>270</v>
          </cell>
        </row>
        <row r="376">
          <cell r="A376">
            <v>39933</v>
          </cell>
          <cell r="H376">
            <v>271</v>
          </cell>
        </row>
        <row r="377">
          <cell r="A377">
            <v>39934</v>
          </cell>
          <cell r="H377">
            <v>0</v>
          </cell>
        </row>
        <row r="378">
          <cell r="A378">
            <v>39935</v>
          </cell>
          <cell r="H378">
            <v>0</v>
          </cell>
        </row>
        <row r="379">
          <cell r="A379">
            <v>39936</v>
          </cell>
          <cell r="H379">
            <v>0</v>
          </cell>
        </row>
        <row r="380">
          <cell r="A380">
            <v>39937</v>
          </cell>
          <cell r="H380">
            <v>0</v>
          </cell>
        </row>
        <row r="381">
          <cell r="A381">
            <v>39938</v>
          </cell>
          <cell r="H381">
            <v>272</v>
          </cell>
        </row>
        <row r="382">
          <cell r="A382">
            <v>39939</v>
          </cell>
          <cell r="H382">
            <v>273</v>
          </cell>
        </row>
        <row r="383">
          <cell r="A383">
            <v>39940</v>
          </cell>
          <cell r="H383">
            <v>274</v>
          </cell>
        </row>
        <row r="384">
          <cell r="A384">
            <v>39941</v>
          </cell>
          <cell r="H384">
            <v>275</v>
          </cell>
        </row>
        <row r="385">
          <cell r="A385">
            <v>39942</v>
          </cell>
          <cell r="H385">
            <v>276</v>
          </cell>
        </row>
        <row r="386">
          <cell r="A386">
            <v>39943</v>
          </cell>
          <cell r="H386">
            <v>0</v>
          </cell>
        </row>
        <row r="387">
          <cell r="A387">
            <v>39944</v>
          </cell>
          <cell r="H387">
            <v>277</v>
          </cell>
        </row>
        <row r="388">
          <cell r="A388">
            <v>39945</v>
          </cell>
          <cell r="H388">
            <v>278</v>
          </cell>
        </row>
        <row r="389">
          <cell r="A389">
            <v>39946</v>
          </cell>
          <cell r="H389">
            <v>279</v>
          </cell>
        </row>
        <row r="390">
          <cell r="A390">
            <v>39947</v>
          </cell>
          <cell r="H390">
            <v>280</v>
          </cell>
        </row>
        <row r="391">
          <cell r="A391">
            <v>39948</v>
          </cell>
          <cell r="H391">
            <v>281</v>
          </cell>
        </row>
        <row r="392">
          <cell r="A392">
            <v>39949</v>
          </cell>
          <cell r="H392">
            <v>282</v>
          </cell>
        </row>
        <row r="393">
          <cell r="A393">
            <v>39950</v>
          </cell>
          <cell r="H393">
            <v>0</v>
          </cell>
        </row>
        <row r="394">
          <cell r="A394">
            <v>39951</v>
          </cell>
          <cell r="H394">
            <v>283</v>
          </cell>
        </row>
        <row r="395">
          <cell r="A395">
            <v>39952</v>
          </cell>
          <cell r="H395">
            <v>284</v>
          </cell>
        </row>
        <row r="396">
          <cell r="A396">
            <v>39953</v>
          </cell>
          <cell r="H396">
            <v>285</v>
          </cell>
        </row>
        <row r="397">
          <cell r="A397">
            <v>39954</v>
          </cell>
          <cell r="H397">
            <v>286</v>
          </cell>
        </row>
        <row r="398">
          <cell r="A398">
            <v>39955</v>
          </cell>
          <cell r="H398">
            <v>287</v>
          </cell>
        </row>
        <row r="399">
          <cell r="A399">
            <v>39956</v>
          </cell>
          <cell r="H399">
            <v>288</v>
          </cell>
        </row>
        <row r="400">
          <cell r="A400">
            <v>39957</v>
          </cell>
          <cell r="H400">
            <v>0</v>
          </cell>
        </row>
        <row r="401">
          <cell r="A401">
            <v>39958</v>
          </cell>
          <cell r="H401">
            <v>289</v>
          </cell>
        </row>
        <row r="402">
          <cell r="A402">
            <v>39959</v>
          </cell>
          <cell r="H402">
            <v>290</v>
          </cell>
        </row>
        <row r="403">
          <cell r="A403">
            <v>39960</v>
          </cell>
          <cell r="H403">
            <v>291</v>
          </cell>
        </row>
        <row r="404">
          <cell r="A404">
            <v>39961</v>
          </cell>
          <cell r="H404">
            <v>292</v>
          </cell>
        </row>
        <row r="405">
          <cell r="A405">
            <v>39962</v>
          </cell>
          <cell r="H405">
            <v>0</v>
          </cell>
        </row>
        <row r="406">
          <cell r="A406">
            <v>39963</v>
          </cell>
          <cell r="H406">
            <v>0</v>
          </cell>
        </row>
        <row r="407">
          <cell r="A407">
            <v>39964</v>
          </cell>
          <cell r="H407">
            <v>0</v>
          </cell>
        </row>
        <row r="408">
          <cell r="A408">
            <v>39965</v>
          </cell>
          <cell r="H408">
            <v>0</v>
          </cell>
        </row>
        <row r="409">
          <cell r="A409">
            <v>39966</v>
          </cell>
          <cell r="H409">
            <v>293</v>
          </cell>
        </row>
        <row r="410">
          <cell r="A410">
            <v>39967</v>
          </cell>
          <cell r="H410">
            <v>294</v>
          </cell>
        </row>
        <row r="411">
          <cell r="A411">
            <v>39968</v>
          </cell>
          <cell r="H411">
            <v>295</v>
          </cell>
        </row>
        <row r="412">
          <cell r="A412">
            <v>39969</v>
          </cell>
          <cell r="H412">
            <v>296</v>
          </cell>
        </row>
        <row r="413">
          <cell r="A413">
            <v>39970</v>
          </cell>
          <cell r="H413">
            <v>297</v>
          </cell>
        </row>
        <row r="414">
          <cell r="A414">
            <v>39971</v>
          </cell>
          <cell r="H414">
            <v>0</v>
          </cell>
        </row>
        <row r="415">
          <cell r="A415">
            <v>39972</v>
          </cell>
          <cell r="H415">
            <v>298</v>
          </cell>
        </row>
        <row r="416">
          <cell r="A416">
            <v>39973</v>
          </cell>
          <cell r="H416">
            <v>299</v>
          </cell>
        </row>
        <row r="417">
          <cell r="A417">
            <v>39974</v>
          </cell>
          <cell r="H417">
            <v>300</v>
          </cell>
        </row>
        <row r="418">
          <cell r="A418">
            <v>39975</v>
          </cell>
          <cell r="H418">
            <v>301</v>
          </cell>
        </row>
        <row r="419">
          <cell r="A419">
            <v>39976</v>
          </cell>
          <cell r="H419">
            <v>302</v>
          </cell>
        </row>
        <row r="420">
          <cell r="A420">
            <v>39977</v>
          </cell>
          <cell r="H420">
            <v>303</v>
          </cell>
        </row>
        <row r="421">
          <cell r="A421">
            <v>39978</v>
          </cell>
          <cell r="H421">
            <v>0</v>
          </cell>
        </row>
        <row r="422">
          <cell r="A422">
            <v>39979</v>
          </cell>
          <cell r="H422">
            <v>304</v>
          </cell>
        </row>
        <row r="423">
          <cell r="A423">
            <v>39980</v>
          </cell>
          <cell r="H423">
            <v>305</v>
          </cell>
        </row>
        <row r="424">
          <cell r="A424">
            <v>39981</v>
          </cell>
          <cell r="H424">
            <v>306</v>
          </cell>
        </row>
        <row r="425">
          <cell r="A425">
            <v>39982</v>
          </cell>
          <cell r="H425">
            <v>307</v>
          </cell>
        </row>
        <row r="426">
          <cell r="A426">
            <v>39983</v>
          </cell>
          <cell r="H426">
            <v>308</v>
          </cell>
        </row>
        <row r="427">
          <cell r="A427">
            <v>39984</v>
          </cell>
          <cell r="H427">
            <v>309</v>
          </cell>
        </row>
        <row r="428">
          <cell r="A428">
            <v>39985</v>
          </cell>
          <cell r="H428">
            <v>0</v>
          </cell>
        </row>
        <row r="429">
          <cell r="A429">
            <v>39986</v>
          </cell>
          <cell r="H429">
            <v>310</v>
          </cell>
        </row>
        <row r="430">
          <cell r="A430">
            <v>39987</v>
          </cell>
          <cell r="H430">
            <v>311</v>
          </cell>
        </row>
        <row r="431">
          <cell r="A431">
            <v>39988</v>
          </cell>
          <cell r="H431">
            <v>312</v>
          </cell>
        </row>
        <row r="432">
          <cell r="A432">
            <v>39989</v>
          </cell>
          <cell r="H432">
            <v>313</v>
          </cell>
        </row>
        <row r="433">
          <cell r="A433">
            <v>39990</v>
          </cell>
          <cell r="H433">
            <v>0</v>
          </cell>
        </row>
        <row r="434">
          <cell r="A434">
            <v>39991</v>
          </cell>
          <cell r="H434">
            <v>0</v>
          </cell>
        </row>
        <row r="435">
          <cell r="A435">
            <v>39992</v>
          </cell>
          <cell r="H435">
            <v>0</v>
          </cell>
        </row>
        <row r="436">
          <cell r="A436">
            <v>39993</v>
          </cell>
          <cell r="H436">
            <v>0</v>
          </cell>
        </row>
        <row r="437">
          <cell r="A437">
            <v>39994</v>
          </cell>
          <cell r="H437">
            <v>314</v>
          </cell>
        </row>
        <row r="438">
          <cell r="A438">
            <v>39995</v>
          </cell>
          <cell r="H438">
            <v>315</v>
          </cell>
        </row>
        <row r="439">
          <cell r="A439">
            <v>39996</v>
          </cell>
          <cell r="H439">
            <v>316</v>
          </cell>
        </row>
        <row r="440">
          <cell r="A440">
            <v>39997</v>
          </cell>
          <cell r="H440">
            <v>317</v>
          </cell>
        </row>
        <row r="441">
          <cell r="A441">
            <v>39998</v>
          </cell>
          <cell r="H441">
            <v>318</v>
          </cell>
        </row>
        <row r="442">
          <cell r="A442">
            <v>39999</v>
          </cell>
          <cell r="H442">
            <v>0</v>
          </cell>
        </row>
        <row r="443">
          <cell r="A443">
            <v>40000</v>
          </cell>
          <cell r="H443">
            <v>319</v>
          </cell>
        </row>
        <row r="444">
          <cell r="A444">
            <v>40001</v>
          </cell>
          <cell r="H444">
            <v>320</v>
          </cell>
        </row>
        <row r="445">
          <cell r="A445">
            <v>40002</v>
          </cell>
          <cell r="H445">
            <v>321</v>
          </cell>
        </row>
        <row r="446">
          <cell r="A446">
            <v>40003</v>
          </cell>
          <cell r="H446">
            <v>322</v>
          </cell>
        </row>
        <row r="447">
          <cell r="A447">
            <v>40004</v>
          </cell>
          <cell r="H447">
            <v>323</v>
          </cell>
        </row>
        <row r="448">
          <cell r="A448">
            <v>40005</v>
          </cell>
          <cell r="H448">
            <v>324</v>
          </cell>
        </row>
        <row r="449">
          <cell r="A449">
            <v>40006</v>
          </cell>
          <cell r="H449">
            <v>0</v>
          </cell>
        </row>
        <row r="450">
          <cell r="A450">
            <v>40007</v>
          </cell>
          <cell r="H450">
            <v>325</v>
          </cell>
        </row>
        <row r="451">
          <cell r="A451">
            <v>40008</v>
          </cell>
          <cell r="H451">
            <v>326</v>
          </cell>
        </row>
        <row r="452">
          <cell r="A452">
            <v>40009</v>
          </cell>
          <cell r="H452">
            <v>327</v>
          </cell>
        </row>
        <row r="453">
          <cell r="A453">
            <v>40010</v>
          </cell>
          <cell r="H453">
            <v>328</v>
          </cell>
        </row>
        <row r="454">
          <cell r="A454">
            <v>40011</v>
          </cell>
          <cell r="H454">
            <v>329</v>
          </cell>
        </row>
        <row r="455">
          <cell r="A455">
            <v>40012</v>
          </cell>
          <cell r="H455">
            <v>330</v>
          </cell>
        </row>
        <row r="456">
          <cell r="A456">
            <v>40013</v>
          </cell>
          <cell r="H456">
            <v>0</v>
          </cell>
        </row>
        <row r="457">
          <cell r="A457">
            <v>40014</v>
          </cell>
          <cell r="H457">
            <v>331</v>
          </cell>
        </row>
        <row r="458">
          <cell r="A458">
            <v>40015</v>
          </cell>
          <cell r="H458">
            <v>332</v>
          </cell>
        </row>
        <row r="459">
          <cell r="A459">
            <v>40016</v>
          </cell>
          <cell r="H459">
            <v>333</v>
          </cell>
        </row>
        <row r="460">
          <cell r="A460">
            <v>40017</v>
          </cell>
          <cell r="H460">
            <v>334</v>
          </cell>
        </row>
        <row r="461">
          <cell r="A461">
            <v>40018</v>
          </cell>
          <cell r="H461">
            <v>335</v>
          </cell>
        </row>
        <row r="462">
          <cell r="A462">
            <v>40019</v>
          </cell>
          <cell r="H462">
            <v>336</v>
          </cell>
        </row>
        <row r="463">
          <cell r="A463">
            <v>40020</v>
          </cell>
          <cell r="H463">
            <v>0</v>
          </cell>
        </row>
        <row r="464">
          <cell r="A464">
            <v>40021</v>
          </cell>
          <cell r="H464">
            <v>337</v>
          </cell>
        </row>
        <row r="465">
          <cell r="A465">
            <v>40022</v>
          </cell>
          <cell r="H465">
            <v>338</v>
          </cell>
        </row>
        <row r="466">
          <cell r="A466">
            <v>40023</v>
          </cell>
          <cell r="H466">
            <v>339</v>
          </cell>
        </row>
        <row r="467">
          <cell r="A467">
            <v>40024</v>
          </cell>
          <cell r="H467">
            <v>340</v>
          </cell>
        </row>
        <row r="468">
          <cell r="A468">
            <v>40025</v>
          </cell>
          <cell r="H468">
            <v>0</v>
          </cell>
        </row>
        <row r="469">
          <cell r="A469">
            <v>40026</v>
          </cell>
          <cell r="H469">
            <v>0</v>
          </cell>
        </row>
        <row r="470">
          <cell r="A470">
            <v>40027</v>
          </cell>
          <cell r="H470">
            <v>0</v>
          </cell>
        </row>
        <row r="471">
          <cell r="A471">
            <v>40028</v>
          </cell>
          <cell r="H471">
            <v>0</v>
          </cell>
        </row>
        <row r="472">
          <cell r="A472">
            <v>40029</v>
          </cell>
          <cell r="H472">
            <v>341</v>
          </cell>
        </row>
        <row r="473">
          <cell r="A473">
            <v>40030</v>
          </cell>
          <cell r="H473">
            <v>342</v>
          </cell>
        </row>
        <row r="474">
          <cell r="A474">
            <v>40031</v>
          </cell>
          <cell r="H474">
            <v>343</v>
          </cell>
        </row>
        <row r="475">
          <cell r="A475">
            <v>40032</v>
          </cell>
          <cell r="H475">
            <v>344</v>
          </cell>
        </row>
        <row r="476">
          <cell r="A476">
            <v>40033</v>
          </cell>
          <cell r="H476">
            <v>345</v>
          </cell>
        </row>
        <row r="477">
          <cell r="A477">
            <v>40034</v>
          </cell>
          <cell r="H477">
            <v>0</v>
          </cell>
        </row>
        <row r="478">
          <cell r="A478">
            <v>40035</v>
          </cell>
          <cell r="H478">
            <v>346</v>
          </cell>
        </row>
        <row r="479">
          <cell r="A479">
            <v>40036</v>
          </cell>
          <cell r="H479">
            <v>347</v>
          </cell>
        </row>
        <row r="480">
          <cell r="A480">
            <v>40037</v>
          </cell>
          <cell r="H480">
            <v>348</v>
          </cell>
        </row>
        <row r="481">
          <cell r="A481">
            <v>40038</v>
          </cell>
          <cell r="H481">
            <v>349</v>
          </cell>
        </row>
        <row r="482">
          <cell r="A482">
            <v>40039</v>
          </cell>
          <cell r="H482">
            <v>350</v>
          </cell>
        </row>
        <row r="483">
          <cell r="A483">
            <v>40040</v>
          </cell>
          <cell r="H483">
            <v>351</v>
          </cell>
        </row>
        <row r="484">
          <cell r="A484">
            <v>40041</v>
          </cell>
          <cell r="H484">
            <v>0</v>
          </cell>
        </row>
        <row r="485">
          <cell r="A485">
            <v>40042</v>
          </cell>
          <cell r="H485">
            <v>352</v>
          </cell>
        </row>
        <row r="486">
          <cell r="A486">
            <v>40043</v>
          </cell>
          <cell r="H486">
            <v>353</v>
          </cell>
        </row>
        <row r="487">
          <cell r="A487">
            <v>40044</v>
          </cell>
          <cell r="H487">
            <v>354</v>
          </cell>
        </row>
        <row r="488">
          <cell r="A488">
            <v>40045</v>
          </cell>
          <cell r="H488">
            <v>355</v>
          </cell>
        </row>
        <row r="489">
          <cell r="A489">
            <v>40046</v>
          </cell>
          <cell r="H489">
            <v>356</v>
          </cell>
        </row>
        <row r="490">
          <cell r="A490">
            <v>40047</v>
          </cell>
          <cell r="H490">
            <v>357</v>
          </cell>
        </row>
        <row r="491">
          <cell r="A491">
            <v>40048</v>
          </cell>
          <cell r="H491">
            <v>0</v>
          </cell>
        </row>
        <row r="492">
          <cell r="A492">
            <v>40049</v>
          </cell>
          <cell r="H492">
            <v>358</v>
          </cell>
        </row>
        <row r="493">
          <cell r="A493">
            <v>40050</v>
          </cell>
          <cell r="H493">
            <v>359</v>
          </cell>
        </row>
        <row r="494">
          <cell r="A494">
            <v>40051</v>
          </cell>
          <cell r="H494">
            <v>360</v>
          </cell>
        </row>
        <row r="495">
          <cell r="A495">
            <v>40052</v>
          </cell>
          <cell r="H495">
            <v>361</v>
          </cell>
        </row>
        <row r="496">
          <cell r="A496">
            <v>40053</v>
          </cell>
          <cell r="H496">
            <v>0</v>
          </cell>
        </row>
        <row r="497">
          <cell r="A497">
            <v>40054</v>
          </cell>
          <cell r="H497">
            <v>0</v>
          </cell>
        </row>
        <row r="498">
          <cell r="A498">
            <v>40055</v>
          </cell>
          <cell r="H498">
            <v>0</v>
          </cell>
        </row>
        <row r="499">
          <cell r="A499">
            <v>40056</v>
          </cell>
          <cell r="H499">
            <v>0</v>
          </cell>
        </row>
        <row r="500">
          <cell r="A500">
            <v>40057</v>
          </cell>
          <cell r="H500">
            <v>362</v>
          </cell>
        </row>
        <row r="501">
          <cell r="A501">
            <v>40058</v>
          </cell>
          <cell r="H501">
            <v>363</v>
          </cell>
        </row>
        <row r="502">
          <cell r="A502">
            <v>40059</v>
          </cell>
          <cell r="H502">
            <v>364</v>
          </cell>
        </row>
        <row r="503">
          <cell r="A503">
            <v>40060</v>
          </cell>
          <cell r="H503">
            <v>365</v>
          </cell>
        </row>
        <row r="504">
          <cell r="A504">
            <v>40061</v>
          </cell>
          <cell r="H504">
            <v>366</v>
          </cell>
        </row>
        <row r="505">
          <cell r="A505">
            <v>40062</v>
          </cell>
          <cell r="H505">
            <v>0</v>
          </cell>
        </row>
        <row r="506">
          <cell r="A506">
            <v>40063</v>
          </cell>
          <cell r="H506">
            <v>367</v>
          </cell>
        </row>
        <row r="507">
          <cell r="A507">
            <v>40064</v>
          </cell>
          <cell r="H507">
            <v>368</v>
          </cell>
        </row>
        <row r="508">
          <cell r="A508">
            <v>40065</v>
          </cell>
          <cell r="H508">
            <v>369</v>
          </cell>
        </row>
        <row r="509">
          <cell r="A509">
            <v>40066</v>
          </cell>
          <cell r="H509">
            <v>370</v>
          </cell>
        </row>
        <row r="510">
          <cell r="A510">
            <v>40067</v>
          </cell>
          <cell r="H510">
            <v>371</v>
          </cell>
        </row>
        <row r="511">
          <cell r="A511">
            <v>40068</v>
          </cell>
          <cell r="H511">
            <v>372</v>
          </cell>
        </row>
        <row r="512">
          <cell r="A512">
            <v>40069</v>
          </cell>
          <cell r="H512">
            <v>0</v>
          </cell>
        </row>
        <row r="513">
          <cell r="A513">
            <v>40070</v>
          </cell>
          <cell r="H513">
            <v>373</v>
          </cell>
        </row>
        <row r="514">
          <cell r="A514">
            <v>40071</v>
          </cell>
          <cell r="H514">
            <v>374</v>
          </cell>
        </row>
        <row r="515">
          <cell r="A515">
            <v>40072</v>
          </cell>
          <cell r="H515">
            <v>375</v>
          </cell>
        </row>
        <row r="516">
          <cell r="A516">
            <v>40073</v>
          </cell>
          <cell r="H516">
            <v>376</v>
          </cell>
        </row>
        <row r="517">
          <cell r="A517">
            <v>40074</v>
          </cell>
          <cell r="H517">
            <v>377</v>
          </cell>
        </row>
        <row r="518">
          <cell r="A518">
            <v>40075</v>
          </cell>
          <cell r="H518">
            <v>378</v>
          </cell>
        </row>
        <row r="519">
          <cell r="A519">
            <v>40076</v>
          </cell>
          <cell r="H519">
            <v>0</v>
          </cell>
        </row>
        <row r="520">
          <cell r="A520">
            <v>40077</v>
          </cell>
          <cell r="H520">
            <v>379</v>
          </cell>
        </row>
        <row r="521">
          <cell r="A521">
            <v>40078</v>
          </cell>
          <cell r="H521">
            <v>380</v>
          </cell>
        </row>
        <row r="522">
          <cell r="A522">
            <v>40079</v>
          </cell>
          <cell r="H522">
            <v>381</v>
          </cell>
        </row>
        <row r="523">
          <cell r="A523">
            <v>40080</v>
          </cell>
          <cell r="H523">
            <v>0</v>
          </cell>
        </row>
        <row r="524">
          <cell r="A524">
            <v>40081</v>
          </cell>
          <cell r="H524">
            <v>382</v>
          </cell>
        </row>
        <row r="525">
          <cell r="A525">
            <v>40082</v>
          </cell>
          <cell r="H525">
            <v>383</v>
          </cell>
        </row>
        <row r="526">
          <cell r="A526">
            <v>40083</v>
          </cell>
          <cell r="H526">
            <v>0</v>
          </cell>
        </row>
        <row r="527">
          <cell r="A527">
            <v>40084</v>
          </cell>
          <cell r="H527">
            <v>384</v>
          </cell>
        </row>
        <row r="528">
          <cell r="A528">
            <v>40085</v>
          </cell>
          <cell r="H528">
            <v>385</v>
          </cell>
        </row>
        <row r="529">
          <cell r="A529">
            <v>40086</v>
          </cell>
          <cell r="H529">
            <v>386</v>
          </cell>
        </row>
        <row r="530">
          <cell r="A530">
            <v>40087</v>
          </cell>
          <cell r="H530">
            <v>387</v>
          </cell>
        </row>
        <row r="531">
          <cell r="A531">
            <v>40088</v>
          </cell>
          <cell r="H531">
            <v>0</v>
          </cell>
        </row>
        <row r="532">
          <cell r="A532">
            <v>40089</v>
          </cell>
          <cell r="H532">
            <v>0</v>
          </cell>
        </row>
        <row r="533">
          <cell r="A533">
            <v>40090</v>
          </cell>
          <cell r="H533">
            <v>0</v>
          </cell>
        </row>
        <row r="534">
          <cell r="A534">
            <v>40091</v>
          </cell>
          <cell r="H534">
            <v>0</v>
          </cell>
        </row>
        <row r="535">
          <cell r="A535">
            <v>40092</v>
          </cell>
          <cell r="H535">
            <v>388</v>
          </cell>
        </row>
        <row r="536">
          <cell r="A536">
            <v>40093</v>
          </cell>
          <cell r="H536">
            <v>389</v>
          </cell>
        </row>
        <row r="537">
          <cell r="A537">
            <v>40094</v>
          </cell>
          <cell r="H537">
            <v>390</v>
          </cell>
        </row>
        <row r="538">
          <cell r="A538">
            <v>40095</v>
          </cell>
          <cell r="H538">
            <v>391</v>
          </cell>
        </row>
        <row r="539">
          <cell r="A539">
            <v>40096</v>
          </cell>
          <cell r="H539">
            <v>392</v>
          </cell>
        </row>
        <row r="540">
          <cell r="A540">
            <v>40097</v>
          </cell>
          <cell r="H540">
            <v>0</v>
          </cell>
        </row>
        <row r="541">
          <cell r="A541">
            <v>40098</v>
          </cell>
          <cell r="H541">
            <v>393</v>
          </cell>
        </row>
        <row r="542">
          <cell r="A542">
            <v>40099</v>
          </cell>
          <cell r="H542">
            <v>394</v>
          </cell>
        </row>
        <row r="543">
          <cell r="A543">
            <v>40100</v>
          </cell>
          <cell r="H543">
            <v>395</v>
          </cell>
        </row>
        <row r="544">
          <cell r="A544">
            <v>40101</v>
          </cell>
          <cell r="H544">
            <v>396</v>
          </cell>
        </row>
        <row r="545">
          <cell r="A545">
            <v>40102</v>
          </cell>
          <cell r="H545">
            <v>397</v>
          </cell>
        </row>
        <row r="546">
          <cell r="A546">
            <v>40103</v>
          </cell>
          <cell r="H546">
            <v>398</v>
          </cell>
        </row>
        <row r="547">
          <cell r="A547">
            <v>40104</v>
          </cell>
          <cell r="H547">
            <v>0</v>
          </cell>
        </row>
        <row r="548">
          <cell r="A548">
            <v>40105</v>
          </cell>
          <cell r="H548">
            <v>399</v>
          </cell>
        </row>
        <row r="549">
          <cell r="A549">
            <v>40106</v>
          </cell>
          <cell r="H549">
            <v>400</v>
          </cell>
        </row>
        <row r="550">
          <cell r="A550">
            <v>40107</v>
          </cell>
          <cell r="H550">
            <v>401</v>
          </cell>
        </row>
        <row r="551">
          <cell r="A551">
            <v>40108</v>
          </cell>
          <cell r="H551">
            <v>402</v>
          </cell>
        </row>
        <row r="552">
          <cell r="A552">
            <v>40109</v>
          </cell>
          <cell r="H552">
            <v>403</v>
          </cell>
        </row>
        <row r="553">
          <cell r="A553">
            <v>40110</v>
          </cell>
          <cell r="H553">
            <v>404</v>
          </cell>
        </row>
        <row r="554">
          <cell r="A554">
            <v>40111</v>
          </cell>
          <cell r="H554">
            <v>0</v>
          </cell>
        </row>
        <row r="555">
          <cell r="A555">
            <v>40112</v>
          </cell>
          <cell r="H555">
            <v>405</v>
          </cell>
        </row>
        <row r="556">
          <cell r="A556">
            <v>40113</v>
          </cell>
          <cell r="H556">
            <v>406</v>
          </cell>
        </row>
        <row r="557">
          <cell r="A557">
            <v>40114</v>
          </cell>
          <cell r="H557">
            <v>407</v>
          </cell>
        </row>
        <row r="558">
          <cell r="A558">
            <v>40115</v>
          </cell>
          <cell r="H558">
            <v>408</v>
          </cell>
        </row>
        <row r="559">
          <cell r="A559">
            <v>40116</v>
          </cell>
          <cell r="H559">
            <v>0</v>
          </cell>
        </row>
        <row r="560">
          <cell r="A560">
            <v>40117</v>
          </cell>
          <cell r="H560">
            <v>0</v>
          </cell>
        </row>
        <row r="561">
          <cell r="A561">
            <v>40118</v>
          </cell>
          <cell r="H561">
            <v>0</v>
          </cell>
        </row>
        <row r="562">
          <cell r="A562">
            <v>40119</v>
          </cell>
          <cell r="H562">
            <v>0</v>
          </cell>
        </row>
        <row r="563">
          <cell r="A563">
            <v>40120</v>
          </cell>
          <cell r="H563">
            <v>409</v>
          </cell>
        </row>
        <row r="564">
          <cell r="A564">
            <v>40121</v>
          </cell>
          <cell r="H564">
            <v>410</v>
          </cell>
        </row>
        <row r="565">
          <cell r="A565">
            <v>40122</v>
          </cell>
          <cell r="H565">
            <v>411</v>
          </cell>
        </row>
        <row r="566">
          <cell r="A566">
            <v>40123</v>
          </cell>
          <cell r="H566">
            <v>412</v>
          </cell>
        </row>
        <row r="567">
          <cell r="A567">
            <v>40124</v>
          </cell>
          <cell r="H567">
            <v>413</v>
          </cell>
        </row>
        <row r="568">
          <cell r="A568">
            <v>40125</v>
          </cell>
          <cell r="H568">
            <v>0</v>
          </cell>
        </row>
        <row r="569">
          <cell r="A569">
            <v>40126</v>
          </cell>
          <cell r="H569">
            <v>414</v>
          </cell>
        </row>
        <row r="570">
          <cell r="A570">
            <v>40127</v>
          </cell>
          <cell r="H570">
            <v>415</v>
          </cell>
        </row>
        <row r="571">
          <cell r="A571">
            <v>40128</v>
          </cell>
          <cell r="H571">
            <v>416</v>
          </cell>
        </row>
        <row r="572">
          <cell r="A572">
            <v>40129</v>
          </cell>
          <cell r="H572">
            <v>417</v>
          </cell>
        </row>
        <row r="573">
          <cell r="A573">
            <v>40130</v>
          </cell>
          <cell r="H573">
            <v>418</v>
          </cell>
        </row>
        <row r="574">
          <cell r="A574">
            <v>40131</v>
          </cell>
          <cell r="H574">
            <v>419</v>
          </cell>
        </row>
        <row r="575">
          <cell r="A575">
            <v>40132</v>
          </cell>
          <cell r="H575">
            <v>0</v>
          </cell>
        </row>
        <row r="576">
          <cell r="A576">
            <v>40133</v>
          </cell>
          <cell r="H576">
            <v>420</v>
          </cell>
        </row>
        <row r="577">
          <cell r="A577">
            <v>40134</v>
          </cell>
          <cell r="H577">
            <v>421</v>
          </cell>
        </row>
        <row r="578">
          <cell r="A578">
            <v>40135</v>
          </cell>
          <cell r="H578">
            <v>422</v>
          </cell>
        </row>
        <row r="579">
          <cell r="A579">
            <v>40136</v>
          </cell>
          <cell r="H579">
            <v>423</v>
          </cell>
        </row>
        <row r="580">
          <cell r="A580">
            <v>40137</v>
          </cell>
          <cell r="H580">
            <v>424</v>
          </cell>
        </row>
        <row r="581">
          <cell r="A581">
            <v>40138</v>
          </cell>
          <cell r="H581">
            <v>425</v>
          </cell>
        </row>
        <row r="582">
          <cell r="A582">
            <v>40139</v>
          </cell>
          <cell r="H582">
            <v>0</v>
          </cell>
        </row>
        <row r="583">
          <cell r="A583">
            <v>40140</v>
          </cell>
          <cell r="H583">
            <v>426</v>
          </cell>
        </row>
        <row r="584">
          <cell r="A584">
            <v>40141</v>
          </cell>
          <cell r="H584">
            <v>427</v>
          </cell>
        </row>
        <row r="585">
          <cell r="A585">
            <v>40142</v>
          </cell>
          <cell r="H585">
            <v>428</v>
          </cell>
        </row>
        <row r="586">
          <cell r="A586">
            <v>40143</v>
          </cell>
          <cell r="H586">
            <v>429</v>
          </cell>
        </row>
        <row r="587">
          <cell r="A587">
            <v>40144</v>
          </cell>
          <cell r="H587">
            <v>0</v>
          </cell>
        </row>
        <row r="588">
          <cell r="A588">
            <v>40145</v>
          </cell>
          <cell r="H588">
            <v>0</v>
          </cell>
        </row>
        <row r="589">
          <cell r="A589">
            <v>40146</v>
          </cell>
          <cell r="H589">
            <v>0</v>
          </cell>
        </row>
        <row r="590">
          <cell r="A590">
            <v>40147</v>
          </cell>
          <cell r="H590">
            <v>0</v>
          </cell>
        </row>
        <row r="591">
          <cell r="A591">
            <v>40148</v>
          </cell>
          <cell r="H591">
            <v>430</v>
          </cell>
        </row>
        <row r="592">
          <cell r="A592">
            <v>40149</v>
          </cell>
          <cell r="H592">
            <v>431</v>
          </cell>
        </row>
        <row r="593">
          <cell r="A593">
            <v>40150</v>
          </cell>
          <cell r="H593">
            <v>432</v>
          </cell>
        </row>
        <row r="594">
          <cell r="A594">
            <v>40151</v>
          </cell>
          <cell r="H594">
            <v>433</v>
          </cell>
        </row>
        <row r="595">
          <cell r="A595">
            <v>40152</v>
          </cell>
          <cell r="H595">
            <v>434</v>
          </cell>
        </row>
        <row r="596">
          <cell r="A596">
            <v>40153</v>
          </cell>
          <cell r="H596">
            <v>0</v>
          </cell>
        </row>
        <row r="597">
          <cell r="A597">
            <v>40154</v>
          </cell>
          <cell r="H597">
            <v>435</v>
          </cell>
        </row>
        <row r="598">
          <cell r="A598">
            <v>40155</v>
          </cell>
          <cell r="H598">
            <v>436</v>
          </cell>
        </row>
        <row r="599">
          <cell r="A599">
            <v>40156</v>
          </cell>
          <cell r="H599">
            <v>437</v>
          </cell>
        </row>
        <row r="600">
          <cell r="A600">
            <v>40157</v>
          </cell>
          <cell r="H600">
            <v>438</v>
          </cell>
        </row>
        <row r="601">
          <cell r="A601">
            <v>40158</v>
          </cell>
          <cell r="H601">
            <v>439</v>
          </cell>
        </row>
        <row r="602">
          <cell r="A602">
            <v>40159</v>
          </cell>
          <cell r="H602">
            <v>440</v>
          </cell>
        </row>
        <row r="603">
          <cell r="A603">
            <v>40160</v>
          </cell>
          <cell r="H603">
            <v>0</v>
          </cell>
        </row>
        <row r="604">
          <cell r="A604">
            <v>40161</v>
          </cell>
          <cell r="H604">
            <v>441</v>
          </cell>
        </row>
        <row r="605">
          <cell r="A605">
            <v>40162</v>
          </cell>
          <cell r="H605">
            <v>0</v>
          </cell>
        </row>
        <row r="606">
          <cell r="A606">
            <v>40163</v>
          </cell>
          <cell r="H606">
            <v>442</v>
          </cell>
        </row>
        <row r="607">
          <cell r="A607">
            <v>40164</v>
          </cell>
          <cell r="H607">
            <v>443</v>
          </cell>
        </row>
        <row r="608">
          <cell r="A608">
            <v>40165</v>
          </cell>
          <cell r="H608">
            <v>444</v>
          </cell>
        </row>
        <row r="609">
          <cell r="A609">
            <v>40166</v>
          </cell>
          <cell r="H609">
            <v>0</v>
          </cell>
        </row>
        <row r="610">
          <cell r="A610">
            <v>40167</v>
          </cell>
          <cell r="H610">
            <v>0</v>
          </cell>
        </row>
        <row r="611">
          <cell r="A611">
            <v>40168</v>
          </cell>
          <cell r="H611">
            <v>0</v>
          </cell>
        </row>
        <row r="612">
          <cell r="A612">
            <v>40169</v>
          </cell>
          <cell r="H612">
            <v>0</v>
          </cell>
        </row>
        <row r="613">
          <cell r="A613">
            <v>40170</v>
          </cell>
          <cell r="H613">
            <v>0</v>
          </cell>
        </row>
        <row r="614">
          <cell r="A614">
            <v>40171</v>
          </cell>
          <cell r="H614">
            <v>0</v>
          </cell>
        </row>
        <row r="615">
          <cell r="A615">
            <v>40172</v>
          </cell>
          <cell r="H615">
            <v>0</v>
          </cell>
        </row>
        <row r="616">
          <cell r="A616">
            <v>40173</v>
          </cell>
          <cell r="H616">
            <v>0</v>
          </cell>
        </row>
        <row r="617">
          <cell r="A617">
            <v>40174</v>
          </cell>
          <cell r="H617">
            <v>0</v>
          </cell>
        </row>
        <row r="618">
          <cell r="A618">
            <v>40175</v>
          </cell>
          <cell r="H618">
            <v>0</v>
          </cell>
        </row>
        <row r="619">
          <cell r="A619">
            <v>40176</v>
          </cell>
          <cell r="H619">
            <v>0</v>
          </cell>
        </row>
        <row r="620">
          <cell r="A620">
            <v>40177</v>
          </cell>
          <cell r="H620">
            <v>0</v>
          </cell>
        </row>
        <row r="621">
          <cell r="A621">
            <v>40178</v>
          </cell>
          <cell r="H621">
            <v>0</v>
          </cell>
        </row>
        <row r="622">
          <cell r="A622">
            <v>40179</v>
          </cell>
          <cell r="H622">
            <v>0</v>
          </cell>
        </row>
        <row r="623">
          <cell r="A623">
            <v>40180</v>
          </cell>
          <cell r="H623">
            <v>0</v>
          </cell>
        </row>
        <row r="624">
          <cell r="A624">
            <v>40181</v>
          </cell>
          <cell r="H62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ement"/>
      <sheetName val="Info sheet"/>
      <sheetName val="PRELI"/>
      <sheetName val="GWCL"/>
      <sheetName val="variation"/>
      <sheetName val="summary to statement"/>
      <sheetName val="MOB ADVANCE REPAYMENT"/>
      <sheetName val="MoS"/>
      <sheetName val="DWKS"/>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Refunds"/>
    </sheetNames>
    <sheetDataSet>
      <sheetData sheetId="0">
        <row r="4">
          <cell r="B4" t="str">
            <v>INFLOW</v>
          </cell>
        </row>
        <row r="5">
          <cell r="B5" t="str">
            <v xml:space="preserve">ELECTRICITY &amp; WATER </v>
          </cell>
        </row>
        <row r="6">
          <cell r="B6" t="str">
            <v>HAULAGE/  OFFLOADING</v>
          </cell>
        </row>
        <row r="7">
          <cell r="B7" t="str">
            <v>DRINKING WATER</v>
          </cell>
        </row>
        <row r="8">
          <cell r="B8" t="str">
            <v xml:space="preserve">TEL/INTERNET/FAX </v>
          </cell>
        </row>
        <row r="9">
          <cell r="B9" t="str">
            <v>MEETING EXPENSES</v>
          </cell>
        </row>
        <row r="10">
          <cell r="B10" t="str">
            <v>FIRST AID / MEDICAL</v>
          </cell>
        </row>
        <row r="11">
          <cell r="B11" t="str">
            <v>PRINTING &amp; STATIONERY</v>
          </cell>
        </row>
        <row r="12">
          <cell r="B12" t="str">
            <v>REPAIR OF PLANT &amp; EQUIP.</v>
          </cell>
        </row>
        <row r="13">
          <cell r="B13" t="str">
            <v xml:space="preserve">FUEL &amp; LUBRICANTS </v>
          </cell>
        </row>
        <row r="14">
          <cell r="B14" t="str">
            <v>SANITATION</v>
          </cell>
        </row>
        <row r="15">
          <cell r="B15" t="str">
            <v>T&amp;T (ERANDS)</v>
          </cell>
        </row>
        <row r="16">
          <cell r="B16" t="str">
            <v>CASUALS</v>
          </cell>
        </row>
        <row r="17">
          <cell r="B17" t="str">
            <v>EXCAVATION</v>
          </cell>
        </row>
        <row r="18">
          <cell r="B18" t="str">
            <v>HARDCORE FILLING</v>
          </cell>
        </row>
        <row r="19">
          <cell r="B19" t="str">
            <v>CONCRETE</v>
          </cell>
        </row>
        <row r="20">
          <cell r="B20" t="str">
            <v>REINFORCEMENT</v>
          </cell>
        </row>
        <row r="21">
          <cell r="B21" t="str">
            <v>FORMWORK</v>
          </cell>
        </row>
        <row r="22">
          <cell r="B22" t="str">
            <v>SCREEDING</v>
          </cell>
        </row>
        <row r="23">
          <cell r="B23" t="str">
            <v>PLASTERING</v>
          </cell>
        </row>
        <row r="24">
          <cell r="B24" t="str">
            <v>TILING</v>
          </cell>
        </row>
        <row r="25">
          <cell r="B25" t="str">
            <v>PAINTING</v>
          </cell>
        </row>
        <row r="26">
          <cell r="B26" t="str">
            <v>BLOCKWORK</v>
          </cell>
        </row>
        <row r="27">
          <cell r="B27" t="str">
            <v>ROOFING</v>
          </cell>
        </row>
        <row r="28">
          <cell r="B28" t="str">
            <v>TIMBER WORKS</v>
          </cell>
        </row>
        <row r="29">
          <cell r="B29" t="str">
            <v>LOUVERS</v>
          </cell>
        </row>
        <row r="30">
          <cell r="B30" t="str">
            <v>DEMOLATION</v>
          </cell>
        </row>
        <row r="31">
          <cell r="B31" t="str">
            <v>CEILING</v>
          </cell>
        </row>
        <row r="32">
          <cell r="B32" t="str">
            <v xml:space="preserve">MATERIAL </v>
          </cell>
        </row>
      </sheetData>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Refunds"/>
    </sheetNames>
    <sheetDataSet>
      <sheetData sheetId="0">
        <row r="4">
          <cell r="B4" t="str">
            <v>INFLOW</v>
          </cell>
        </row>
        <row r="5">
          <cell r="B5" t="str">
            <v xml:space="preserve">ELECTRICITY &amp; WATER </v>
          </cell>
        </row>
        <row r="6">
          <cell r="B6" t="str">
            <v>HAULAGE/  OFFLOADING</v>
          </cell>
        </row>
        <row r="7">
          <cell r="B7" t="str">
            <v>DRINKING WATER</v>
          </cell>
        </row>
        <row r="8">
          <cell r="B8" t="str">
            <v xml:space="preserve">TEL/INTERNET/FAX </v>
          </cell>
        </row>
        <row r="9">
          <cell r="B9" t="str">
            <v>MEETING EXPENSES</v>
          </cell>
        </row>
        <row r="10">
          <cell r="B10" t="str">
            <v>FIRST AID / MEDICAL</v>
          </cell>
        </row>
        <row r="11">
          <cell r="B11" t="str">
            <v>PRINTING &amp; STATIONERY</v>
          </cell>
        </row>
        <row r="12">
          <cell r="B12" t="str">
            <v>REPAIR OF PLANT &amp; EQUIP.</v>
          </cell>
        </row>
        <row r="13">
          <cell r="B13" t="str">
            <v xml:space="preserve">FUEL &amp; LUBRICANTS </v>
          </cell>
        </row>
        <row r="14">
          <cell r="B14" t="str">
            <v>SANITATION</v>
          </cell>
        </row>
        <row r="15">
          <cell r="B15" t="str">
            <v>T&amp;T (ERANDS)</v>
          </cell>
        </row>
        <row r="16">
          <cell r="B16" t="str">
            <v>CASUALS</v>
          </cell>
        </row>
        <row r="17">
          <cell r="B17" t="str">
            <v>EXCAVATION</v>
          </cell>
        </row>
        <row r="18">
          <cell r="B18" t="str">
            <v>HARDCORE FILLING</v>
          </cell>
        </row>
        <row r="19">
          <cell r="B19" t="str">
            <v>CONCRETE</v>
          </cell>
        </row>
        <row r="20">
          <cell r="B20" t="str">
            <v>REINFORCEMENT</v>
          </cell>
        </row>
        <row r="21">
          <cell r="B21" t="str">
            <v>FORMWORK</v>
          </cell>
        </row>
        <row r="22">
          <cell r="B22" t="str">
            <v>SCREEDING</v>
          </cell>
        </row>
        <row r="23">
          <cell r="B23" t="str">
            <v>PLASTERING</v>
          </cell>
        </row>
        <row r="24">
          <cell r="B24" t="str">
            <v>TILING</v>
          </cell>
        </row>
        <row r="25">
          <cell r="B25" t="str">
            <v>PAINTING</v>
          </cell>
        </row>
        <row r="26">
          <cell r="B26" t="str">
            <v>BLOCKWORK</v>
          </cell>
        </row>
        <row r="27">
          <cell r="B27" t="str">
            <v>ROOFING</v>
          </cell>
        </row>
        <row r="28">
          <cell r="B28" t="str">
            <v>TIMBER WORKS</v>
          </cell>
        </row>
        <row r="29">
          <cell r="B29" t="str">
            <v>LOUVERS</v>
          </cell>
        </row>
        <row r="30">
          <cell r="B30" t="str">
            <v>DEMOLATION</v>
          </cell>
        </row>
        <row r="31">
          <cell r="B31" t="str">
            <v>CEILING</v>
          </cell>
        </row>
        <row r="32">
          <cell r="B32" t="str">
            <v xml:space="preserve">MATERIAL </v>
          </cell>
        </row>
      </sheetData>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S SUMMARY"/>
      <sheetName val="DISCIPLINE"/>
      <sheetName val="DATABASE BUILDING"/>
      <sheetName val="DATABASE CIVIL WORKS"/>
      <sheetName val="BOQ"/>
    </sheetNames>
    <sheetDataSet>
      <sheetData sheetId="0" refreshError="1"/>
      <sheetData sheetId="1">
        <row r="3">
          <cell r="B3" t="str">
            <v>CIVIL</v>
          </cell>
        </row>
        <row r="4">
          <cell r="B4" t="str">
            <v>ARCHITECTURAL</v>
          </cell>
        </row>
        <row r="5">
          <cell r="B5" t="str">
            <v>MECHANICAL</v>
          </cell>
        </row>
        <row r="6">
          <cell r="B6" t="str">
            <v>ELECTRICAL &amp; SIGNALS</v>
          </cell>
        </row>
        <row r="7">
          <cell r="B7" t="str">
            <v>HYDRAULICS</v>
          </cell>
        </row>
      </sheetData>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Val for CVA"/>
      <sheetName val="Prelims Rec"/>
      <sheetName val="Orig bill"/>
      <sheetName val="OB rpa"/>
      <sheetName val="Orig Water bill"/>
      <sheetName val="OWB rpa"/>
      <sheetName val="Var bill"/>
      <sheetName val="VB rpa"/>
      <sheetName val="Water Var bill"/>
      <sheetName val="WVB rpa"/>
      <sheetName val="PS+15%"/>
      <sheetName val="PS15 rpa"/>
      <sheetName val="PS+nil"/>
      <sheetName val="PS0 rpa"/>
      <sheetName val="DWKS+15%"/>
      <sheetName val="DWK rpa"/>
      <sheetName val="Claims"/>
      <sheetName val="tender total"/>
      <sheetName val="tender RPA"/>
    </sheetNames>
    <sheetDataSet>
      <sheetData sheetId="0"/>
      <sheetData sheetId="1"/>
      <sheetData sheetId="2"/>
      <sheetData sheetId="3">
        <row r="7">
          <cell r="A7">
            <v>8700</v>
          </cell>
          <cell r="D7">
            <v>-841617860</v>
          </cell>
        </row>
        <row r="8">
          <cell r="A8" t="str">
            <v>1100</v>
          </cell>
          <cell r="D8">
            <v>1015392047.6</v>
          </cell>
        </row>
        <row r="9">
          <cell r="A9" t="str">
            <v>1103</v>
          </cell>
          <cell r="D9">
            <v>0</v>
          </cell>
        </row>
        <row r="10">
          <cell r="A10" t="str">
            <v>1110</v>
          </cell>
          <cell r="D10">
            <v>1150879619.0880001</v>
          </cell>
        </row>
        <row r="11">
          <cell r="A11" t="str">
            <v>1112</v>
          </cell>
          <cell r="D11">
            <v>51864615.159999996</v>
          </cell>
        </row>
        <row r="12">
          <cell r="A12" t="str">
            <v>1116</v>
          </cell>
          <cell r="D12">
            <v>874380735.73699999</v>
          </cell>
        </row>
        <row r="13">
          <cell r="A13" t="str">
            <v>1117</v>
          </cell>
          <cell r="D13">
            <v>1240301.9269999999</v>
          </cell>
        </row>
        <row r="14">
          <cell r="A14" t="str">
            <v>1118</v>
          </cell>
          <cell r="D14">
            <v>288567654.77200001</v>
          </cell>
        </row>
        <row r="15">
          <cell r="A15" t="str">
            <v>1119</v>
          </cell>
          <cell r="D15">
            <v>28486427.160999998</v>
          </cell>
        </row>
        <row r="16">
          <cell r="A16" t="str">
            <v>1120</v>
          </cell>
          <cell r="D16">
            <v>0</v>
          </cell>
        </row>
        <row r="17">
          <cell r="A17" t="str">
            <v>1180</v>
          </cell>
          <cell r="D17">
            <v>187397597.94300002</v>
          </cell>
        </row>
        <row r="18">
          <cell r="A18" t="str">
            <v>1190</v>
          </cell>
          <cell r="D18">
            <v>10754403.312000001</v>
          </cell>
        </row>
        <row r="19">
          <cell r="A19" t="str">
            <v>1194</v>
          </cell>
          <cell r="D19">
            <v>0</v>
          </cell>
        </row>
        <row r="20">
          <cell r="A20" t="str">
            <v>1196</v>
          </cell>
          <cell r="D20">
            <v>459041909.185</v>
          </cell>
        </row>
        <row r="21">
          <cell r="A21" t="str">
            <v>1197</v>
          </cell>
          <cell r="D21">
            <v>0</v>
          </cell>
        </row>
        <row r="22">
          <cell r="A22" t="str">
            <v>1198</v>
          </cell>
          <cell r="D22">
            <v>0</v>
          </cell>
        </row>
        <row r="23">
          <cell r="A23" t="str">
            <v>1205</v>
          </cell>
          <cell r="D23">
            <v>679099.32799999998</v>
          </cell>
        </row>
        <row r="24">
          <cell r="A24" t="str">
            <v>1206</v>
          </cell>
          <cell r="D24">
            <v>0</v>
          </cell>
        </row>
        <row r="25">
          <cell r="A25" t="str">
            <v>1213</v>
          </cell>
          <cell r="D25">
            <v>0</v>
          </cell>
        </row>
        <row r="26">
          <cell r="A26" t="str">
            <v>1223</v>
          </cell>
          <cell r="D26">
            <v>0</v>
          </cell>
        </row>
        <row r="27">
          <cell r="A27" t="str">
            <v>1224</v>
          </cell>
          <cell r="D27">
            <v>0</v>
          </cell>
        </row>
        <row r="28">
          <cell r="A28" t="str">
            <v>1225</v>
          </cell>
          <cell r="D28">
            <v>0</v>
          </cell>
        </row>
        <row r="29">
          <cell r="A29" t="str">
            <v>1227</v>
          </cell>
          <cell r="D29">
            <v>2057801.7420000001</v>
          </cell>
        </row>
        <row r="30">
          <cell r="A30">
            <v>1228</v>
          </cell>
          <cell r="D30">
            <v>0</v>
          </cell>
        </row>
        <row r="31">
          <cell r="A31" t="str">
            <v>1229</v>
          </cell>
          <cell r="D31">
            <v>21235647.403999999</v>
          </cell>
        </row>
        <row r="32">
          <cell r="A32" t="str">
            <v>1230</v>
          </cell>
          <cell r="D32">
            <v>7520169.4359999998</v>
          </cell>
        </row>
        <row r="33">
          <cell r="A33" t="str">
            <v>1234</v>
          </cell>
          <cell r="D33">
            <v>0</v>
          </cell>
        </row>
        <row r="34">
          <cell r="A34" t="str">
            <v>1251</v>
          </cell>
          <cell r="D34">
            <v>86610757.659999996</v>
          </cell>
        </row>
        <row r="35">
          <cell r="A35" t="str">
            <v>1253</v>
          </cell>
          <cell r="D35">
            <v>6012575</v>
          </cell>
        </row>
        <row r="36">
          <cell r="A36" t="str">
            <v>1261</v>
          </cell>
          <cell r="D36">
            <v>0</v>
          </cell>
        </row>
        <row r="37">
          <cell r="A37" t="str">
            <v>1262</v>
          </cell>
          <cell r="D37">
            <v>0</v>
          </cell>
        </row>
        <row r="38">
          <cell r="A38" t="str">
            <v>1275</v>
          </cell>
          <cell r="D38">
            <v>0</v>
          </cell>
        </row>
        <row r="39">
          <cell r="A39" t="str">
            <v>1278</v>
          </cell>
          <cell r="D39">
            <v>0</v>
          </cell>
        </row>
        <row r="40">
          <cell r="A40" t="str">
            <v>1282</v>
          </cell>
          <cell r="D40">
            <v>0</v>
          </cell>
        </row>
        <row r="41">
          <cell r="A41" t="str">
            <v>1291</v>
          </cell>
          <cell r="D41">
            <v>6774884730</v>
          </cell>
        </row>
        <row r="42">
          <cell r="A42" t="str">
            <v>1293</v>
          </cell>
          <cell r="D42">
            <v>0</v>
          </cell>
        </row>
        <row r="43">
          <cell r="A43">
            <v>2304</v>
          </cell>
          <cell r="D43">
            <v>3510419552</v>
          </cell>
        </row>
        <row r="44">
          <cell r="A44" t="str">
            <v>2341</v>
          </cell>
          <cell r="D44">
            <v>0</v>
          </cell>
        </row>
        <row r="45">
          <cell r="A45" t="str">
            <v>2481</v>
          </cell>
          <cell r="D45">
            <v>423868000</v>
          </cell>
        </row>
        <row r="46">
          <cell r="A46" t="str">
            <v>2600</v>
          </cell>
          <cell r="D46">
            <v>224436669.80000001</v>
          </cell>
        </row>
        <row r="47">
          <cell r="A47">
            <v>2603</v>
          </cell>
          <cell r="D47">
            <v>2207659817</v>
          </cell>
        </row>
        <row r="48">
          <cell r="A48" t="str">
            <v>2900</v>
          </cell>
          <cell r="D48">
            <v>0</v>
          </cell>
        </row>
        <row r="49">
          <cell r="A49" t="str">
            <v>2901</v>
          </cell>
          <cell r="D49">
            <v>0</v>
          </cell>
        </row>
        <row r="50">
          <cell r="A50" t="str">
            <v>2902</v>
          </cell>
          <cell r="D50">
            <v>0</v>
          </cell>
        </row>
        <row r="51">
          <cell r="A51" t="str">
            <v>3502</v>
          </cell>
          <cell r="D51">
            <v>1378897159.6530001</v>
          </cell>
        </row>
        <row r="52">
          <cell r="A52" t="str">
            <v>4101</v>
          </cell>
          <cell r="D52">
            <v>3940480.6579999998</v>
          </cell>
        </row>
        <row r="53">
          <cell r="A53" t="str">
            <v>4103</v>
          </cell>
          <cell r="D53">
            <v>335063477.26200002</v>
          </cell>
        </row>
        <row r="54">
          <cell r="A54" t="str">
            <v>4402</v>
          </cell>
          <cell r="D54">
            <v>881664299.60000002</v>
          </cell>
        </row>
        <row r="55">
          <cell r="A55" t="str">
            <v>4403</v>
          </cell>
          <cell r="D55">
            <v>370172515.5</v>
          </cell>
        </row>
        <row r="56">
          <cell r="A56" t="str">
            <v>4602</v>
          </cell>
          <cell r="D56">
            <v>19404603.949999999</v>
          </cell>
        </row>
        <row r="57">
          <cell r="A57" t="str">
            <v>4604</v>
          </cell>
          <cell r="D57">
            <v>891520041.39999998</v>
          </cell>
        </row>
        <row r="58">
          <cell r="A58" t="str">
            <v>4606</v>
          </cell>
          <cell r="D58">
            <v>1766282131</v>
          </cell>
        </row>
        <row r="59">
          <cell r="A59" t="str">
            <v>4806</v>
          </cell>
          <cell r="D59">
            <v>14843106.26</v>
          </cell>
        </row>
        <row r="60">
          <cell r="A60" t="str">
            <v>4808</v>
          </cell>
          <cell r="D60">
            <v>152419368.69999999</v>
          </cell>
        </row>
        <row r="61">
          <cell r="A61" t="str">
            <v>4809</v>
          </cell>
          <cell r="D61">
            <v>0</v>
          </cell>
        </row>
        <row r="62">
          <cell r="A62">
            <v>5504</v>
          </cell>
          <cell r="D62">
            <v>0</v>
          </cell>
        </row>
        <row r="63">
          <cell r="A63" t="str">
            <v>5702</v>
          </cell>
          <cell r="D63">
            <v>423877013</v>
          </cell>
        </row>
        <row r="64">
          <cell r="A64" t="str">
            <v>5704</v>
          </cell>
          <cell r="D64">
            <v>138365839.80000001</v>
          </cell>
        </row>
        <row r="65">
          <cell r="A65" t="str">
            <v>6502</v>
          </cell>
          <cell r="D65">
            <v>14920449.25</v>
          </cell>
        </row>
        <row r="66">
          <cell r="A66" t="str">
            <v>6702</v>
          </cell>
          <cell r="D66">
            <v>794981450</v>
          </cell>
        </row>
        <row r="67">
          <cell r="A67" t="str">
            <v>6703</v>
          </cell>
          <cell r="D67">
            <v>207196758.80000001</v>
          </cell>
        </row>
        <row r="68">
          <cell r="A68" t="str">
            <v>6704</v>
          </cell>
          <cell r="D68">
            <v>841750458.20000005</v>
          </cell>
        </row>
        <row r="69">
          <cell r="A69" t="str">
            <v>6706</v>
          </cell>
          <cell r="D69">
            <v>1517500539</v>
          </cell>
        </row>
        <row r="70">
          <cell r="A70" t="str">
            <v>6708</v>
          </cell>
          <cell r="D70">
            <v>134697395.69999999</v>
          </cell>
        </row>
        <row r="71">
          <cell r="A71">
            <v>6710</v>
          </cell>
          <cell r="D71">
            <v>0</v>
          </cell>
        </row>
        <row r="72">
          <cell r="A72" t="str">
            <v>6712</v>
          </cell>
          <cell r="D72">
            <v>1104577671.5900002</v>
          </cell>
        </row>
        <row r="73">
          <cell r="A73">
            <v>6714</v>
          </cell>
          <cell r="D73">
            <v>0</v>
          </cell>
        </row>
        <row r="74">
          <cell r="A74">
            <v>6716</v>
          </cell>
          <cell r="D74">
            <v>0</v>
          </cell>
        </row>
        <row r="75">
          <cell r="A75" t="str">
            <v>8401</v>
          </cell>
          <cell r="D75">
            <v>50193223.942000002</v>
          </cell>
        </row>
        <row r="76">
          <cell r="A76" t="str">
            <v>8405</v>
          </cell>
          <cell r="D76">
            <v>50843682.75</v>
          </cell>
        </row>
        <row r="77">
          <cell r="A77" t="str">
            <v>8420</v>
          </cell>
          <cell r="D77">
            <v>40654566.142999999</v>
          </cell>
        </row>
        <row r="78">
          <cell r="A78" t="str">
            <v>8422</v>
          </cell>
          <cell r="D78">
            <v>10749022.916999999</v>
          </cell>
        </row>
        <row r="79">
          <cell r="A79" t="str">
            <v>8431</v>
          </cell>
          <cell r="D79">
            <v>100239953.506</v>
          </cell>
        </row>
        <row r="80">
          <cell r="A80" t="str">
            <v>8433</v>
          </cell>
          <cell r="D80">
            <v>42633688.520000003</v>
          </cell>
        </row>
        <row r="81">
          <cell r="A81" t="str">
            <v>9002</v>
          </cell>
          <cell r="D81">
            <v>98324085.510000005</v>
          </cell>
        </row>
        <row r="82">
          <cell r="A82" t="str">
            <v>9003</v>
          </cell>
          <cell r="D82">
            <v>138298013.5</v>
          </cell>
        </row>
        <row r="83">
          <cell r="A83" t="str">
            <v>9004</v>
          </cell>
          <cell r="D83">
            <v>379928794.89999998</v>
          </cell>
        </row>
        <row r="84">
          <cell r="A84" t="str">
            <v>9006</v>
          </cell>
          <cell r="D84">
            <v>19664817.120000001</v>
          </cell>
        </row>
        <row r="85">
          <cell r="A85" t="str">
            <v>9007</v>
          </cell>
          <cell r="D85">
            <v>27659602.670000002</v>
          </cell>
        </row>
        <row r="87">
          <cell r="D87">
            <v>28443036482.056</v>
          </cell>
        </row>
        <row r="90">
          <cell r="A90">
            <v>3502</v>
          </cell>
          <cell r="D90">
            <v>1177780362.1980653</v>
          </cell>
        </row>
        <row r="91">
          <cell r="A91">
            <v>3505</v>
          </cell>
          <cell r="D91">
            <v>7562295.5160219381</v>
          </cell>
        </row>
        <row r="92">
          <cell r="A92">
            <v>4101</v>
          </cell>
          <cell r="D92">
            <v>44532807.463694513</v>
          </cell>
        </row>
        <row r="93">
          <cell r="A93">
            <v>4103</v>
          </cell>
          <cell r="D93">
            <v>-131715855.27231997</v>
          </cell>
        </row>
        <row r="94">
          <cell r="A94">
            <v>4202</v>
          </cell>
          <cell r="D94">
            <v>16889659.583774999</v>
          </cell>
        </row>
        <row r="95">
          <cell r="A95">
            <v>4402</v>
          </cell>
          <cell r="D95">
            <v>352370950.40083063</v>
          </cell>
        </row>
        <row r="96">
          <cell r="A96">
            <v>4404</v>
          </cell>
          <cell r="D96">
            <v>182659014.40052313</v>
          </cell>
        </row>
        <row r="97">
          <cell r="A97">
            <v>4602</v>
          </cell>
          <cell r="D97">
            <v>0</v>
          </cell>
        </row>
        <row r="98">
          <cell r="A98">
            <v>4604</v>
          </cell>
          <cell r="D98">
            <v>853647384.5814997</v>
          </cell>
        </row>
        <row r="99">
          <cell r="A99">
            <v>4606</v>
          </cell>
          <cell r="D99">
            <v>-51575111.226306096</v>
          </cell>
        </row>
        <row r="100">
          <cell r="A100">
            <v>5102</v>
          </cell>
          <cell r="D100">
            <v>1729844786.1561952</v>
          </cell>
        </row>
        <row r="101">
          <cell r="A101">
            <v>5104</v>
          </cell>
          <cell r="D101">
            <v>10318616.334123803</v>
          </cell>
        </row>
        <row r="102">
          <cell r="A102">
            <v>5202</v>
          </cell>
          <cell r="D102">
            <v>732103750.47391236</v>
          </cell>
        </row>
        <row r="103">
          <cell r="A103">
            <v>5302</v>
          </cell>
          <cell r="D103">
            <v>49524242.263064601</v>
          </cell>
        </row>
        <row r="104">
          <cell r="A104">
            <v>5402</v>
          </cell>
          <cell r="D104">
            <v>51011120.662620708</v>
          </cell>
        </row>
        <row r="105">
          <cell r="A105">
            <v>5404</v>
          </cell>
          <cell r="D105">
            <v>47928645.873003311</v>
          </cell>
        </row>
        <row r="106">
          <cell r="A106">
            <v>5502</v>
          </cell>
          <cell r="D106">
            <v>80898975.287676543</v>
          </cell>
        </row>
        <row r="107">
          <cell r="A107">
            <v>5504</v>
          </cell>
          <cell r="D107">
            <v>10449717.440321222</v>
          </cell>
        </row>
        <row r="108">
          <cell r="A108">
            <v>5505</v>
          </cell>
          <cell r="D108">
            <v>223831156.92242524</v>
          </cell>
        </row>
        <row r="109">
          <cell r="A109">
            <v>6102</v>
          </cell>
          <cell r="D109">
            <v>13039763.684709286</v>
          </cell>
        </row>
        <row r="110">
          <cell r="A110">
            <v>6202</v>
          </cell>
          <cell r="D110">
            <v>88438887.688006237</v>
          </cell>
        </row>
        <row r="111">
          <cell r="A111">
            <v>6204</v>
          </cell>
          <cell r="D111">
            <v>44376125.653848819</v>
          </cell>
        </row>
        <row r="112">
          <cell r="A112">
            <v>6206</v>
          </cell>
          <cell r="D112">
            <v>42636637.805765972</v>
          </cell>
        </row>
        <row r="113">
          <cell r="A113">
            <v>6208</v>
          </cell>
          <cell r="D113">
            <v>3517346.7516381107</v>
          </cell>
        </row>
        <row r="114">
          <cell r="A114">
            <v>6402</v>
          </cell>
          <cell r="D114">
            <v>266368669.50155413</v>
          </cell>
        </row>
        <row r="115">
          <cell r="A115">
            <v>6490</v>
          </cell>
          <cell r="D115">
            <v>136437880.49604231</v>
          </cell>
        </row>
        <row r="116">
          <cell r="A116">
            <v>6502</v>
          </cell>
          <cell r="D116">
            <v>100714427.85122325</v>
          </cell>
        </row>
        <row r="117">
          <cell r="A117">
            <v>6602</v>
          </cell>
          <cell r="D117">
            <v>32391565.994630963</v>
          </cell>
        </row>
        <row r="119">
          <cell r="D119">
            <v>6115983824.4865465</v>
          </cell>
        </row>
        <row r="122">
          <cell r="A122" t="str">
            <v>002</v>
          </cell>
          <cell r="D122">
            <v>2283723713.3758564</v>
          </cell>
        </row>
        <row r="123">
          <cell r="A123" t="str">
            <v>008</v>
          </cell>
        </row>
        <row r="124">
          <cell r="A124" t="str">
            <v>012</v>
          </cell>
        </row>
        <row r="125">
          <cell r="A125" t="str">
            <v>013</v>
          </cell>
          <cell r="D125">
            <v>1870895922.7240472</v>
          </cell>
        </row>
        <row r="126">
          <cell r="A126">
            <v>8700</v>
          </cell>
          <cell r="D126">
            <v>-304797974.21462363</v>
          </cell>
        </row>
        <row r="128">
          <cell r="D128">
            <v>3849821661.8852801</v>
          </cell>
        </row>
        <row r="130">
          <cell r="D130">
            <v>38408841968.427826</v>
          </cell>
        </row>
      </sheetData>
      <sheetData sheetId="4"/>
      <sheetData sheetId="5">
        <row r="7">
          <cell r="A7">
            <v>8700</v>
          </cell>
          <cell r="D7">
            <v>0</v>
          </cell>
        </row>
        <row r="8">
          <cell r="A8" t="str">
            <v>1100</v>
          </cell>
          <cell r="D8">
            <v>0</v>
          </cell>
        </row>
        <row r="9">
          <cell r="A9" t="str">
            <v>1103</v>
          </cell>
          <cell r="D9">
            <v>0</v>
          </cell>
        </row>
        <row r="10">
          <cell r="A10" t="str">
            <v>1110</v>
          </cell>
          <cell r="D10">
            <v>38074048.390999995</v>
          </cell>
        </row>
        <row r="11">
          <cell r="A11" t="str">
            <v>1112</v>
          </cell>
          <cell r="D11">
            <v>1822602.7009999999</v>
          </cell>
        </row>
        <row r="12">
          <cell r="A12" t="str">
            <v>1116</v>
          </cell>
          <cell r="D12">
            <v>85513056.748000011</v>
          </cell>
        </row>
        <row r="13">
          <cell r="A13" t="str">
            <v>1117</v>
          </cell>
          <cell r="D13">
            <v>0</v>
          </cell>
        </row>
        <row r="14">
          <cell r="A14" t="str">
            <v>1118</v>
          </cell>
          <cell r="D14">
            <v>22471319.577</v>
          </cell>
        </row>
        <row r="15">
          <cell r="A15" t="str">
            <v>1119</v>
          </cell>
          <cell r="D15">
            <v>6001238.2770000007</v>
          </cell>
        </row>
        <row r="16">
          <cell r="A16" t="str">
            <v>1120</v>
          </cell>
          <cell r="D16">
            <v>0</v>
          </cell>
        </row>
        <row r="17">
          <cell r="A17" t="str">
            <v>1180</v>
          </cell>
          <cell r="D17">
            <v>29448439.989</v>
          </cell>
        </row>
        <row r="18">
          <cell r="A18" t="str">
            <v>1190</v>
          </cell>
          <cell r="D18">
            <v>0</v>
          </cell>
        </row>
        <row r="19">
          <cell r="A19" t="str">
            <v>1194</v>
          </cell>
          <cell r="D19">
            <v>0</v>
          </cell>
        </row>
        <row r="20">
          <cell r="A20" t="str">
            <v>1196</v>
          </cell>
          <cell r="D20">
            <v>0</v>
          </cell>
        </row>
        <row r="21">
          <cell r="A21" t="str">
            <v>1197</v>
          </cell>
          <cell r="D21">
            <v>0</v>
          </cell>
        </row>
        <row r="22">
          <cell r="A22" t="str">
            <v>1198</v>
          </cell>
          <cell r="D22">
            <v>0</v>
          </cell>
        </row>
        <row r="23">
          <cell r="A23" t="str">
            <v>1205</v>
          </cell>
          <cell r="D23">
            <v>0</v>
          </cell>
        </row>
        <row r="24">
          <cell r="A24" t="str">
            <v>1206</v>
          </cell>
          <cell r="D24">
            <v>0</v>
          </cell>
        </row>
        <row r="25">
          <cell r="A25" t="str">
            <v>1213</v>
          </cell>
          <cell r="D25">
            <v>0</v>
          </cell>
        </row>
        <row r="26">
          <cell r="A26" t="str">
            <v>1223</v>
          </cell>
          <cell r="D26">
            <v>0</v>
          </cell>
        </row>
        <row r="27">
          <cell r="A27" t="str">
            <v>1224</v>
          </cell>
          <cell r="D27">
            <v>175102029.22</v>
          </cell>
        </row>
        <row r="28">
          <cell r="A28" t="str">
            <v>1225</v>
          </cell>
          <cell r="D28">
            <v>0</v>
          </cell>
        </row>
        <row r="29">
          <cell r="A29" t="str">
            <v>1227</v>
          </cell>
          <cell r="D29">
            <v>3280311788.973</v>
          </cell>
        </row>
        <row r="30">
          <cell r="A30">
            <v>1228</v>
          </cell>
          <cell r="D30">
            <v>318665741.12</v>
          </cell>
        </row>
        <row r="31">
          <cell r="A31" t="str">
            <v>1229</v>
          </cell>
          <cell r="D31">
            <v>0</v>
          </cell>
        </row>
        <row r="32">
          <cell r="A32" t="str">
            <v>1230</v>
          </cell>
          <cell r="D32">
            <v>0</v>
          </cell>
        </row>
        <row r="33">
          <cell r="A33" t="str">
            <v>1234</v>
          </cell>
          <cell r="D33">
            <v>354195197.37300003</v>
          </cell>
        </row>
        <row r="34">
          <cell r="A34" t="str">
            <v>1251</v>
          </cell>
          <cell r="D34">
            <v>0</v>
          </cell>
        </row>
        <row r="35">
          <cell r="A35" t="str">
            <v>1253</v>
          </cell>
          <cell r="D35">
            <v>0</v>
          </cell>
        </row>
        <row r="36">
          <cell r="A36" t="str">
            <v>1261</v>
          </cell>
          <cell r="D36">
            <v>0</v>
          </cell>
        </row>
        <row r="37">
          <cell r="A37" t="str">
            <v>1262</v>
          </cell>
          <cell r="D37">
            <v>0</v>
          </cell>
        </row>
        <row r="38">
          <cell r="A38" t="str">
            <v>1275</v>
          </cell>
          <cell r="D38">
            <v>0</v>
          </cell>
        </row>
        <row r="39">
          <cell r="A39" t="str">
            <v>1278</v>
          </cell>
          <cell r="D39">
            <v>0</v>
          </cell>
        </row>
        <row r="40">
          <cell r="A40" t="str">
            <v>1282</v>
          </cell>
          <cell r="D40">
            <v>0</v>
          </cell>
        </row>
        <row r="41">
          <cell r="A41" t="str">
            <v>1291</v>
          </cell>
          <cell r="D41">
            <v>0</v>
          </cell>
        </row>
        <row r="42">
          <cell r="A42" t="str">
            <v>1293</v>
          </cell>
          <cell r="D42">
            <v>0</v>
          </cell>
        </row>
        <row r="43">
          <cell r="A43">
            <v>2304</v>
          </cell>
          <cell r="D43">
            <v>0</v>
          </cell>
        </row>
        <row r="44">
          <cell r="A44" t="str">
            <v>2341</v>
          </cell>
          <cell r="D44">
            <v>0</v>
          </cell>
        </row>
        <row r="45">
          <cell r="A45" t="str">
            <v>2481</v>
          </cell>
          <cell r="D45">
            <v>0</v>
          </cell>
        </row>
        <row r="46">
          <cell r="A46" t="str">
            <v>2600</v>
          </cell>
          <cell r="D46">
            <v>0</v>
          </cell>
        </row>
        <row r="47">
          <cell r="A47" t="str">
            <v>2900</v>
          </cell>
          <cell r="D47">
            <v>0</v>
          </cell>
        </row>
        <row r="48">
          <cell r="A48" t="str">
            <v>2901</v>
          </cell>
          <cell r="D48">
            <v>0</v>
          </cell>
        </row>
        <row r="49">
          <cell r="A49" t="str">
            <v>2902</v>
          </cell>
          <cell r="D49">
            <v>0</v>
          </cell>
        </row>
        <row r="50">
          <cell r="A50" t="str">
            <v>3502</v>
          </cell>
          <cell r="D50">
            <v>275551184.10299999</v>
          </cell>
        </row>
        <row r="51">
          <cell r="A51" t="str">
            <v>4101</v>
          </cell>
          <cell r="D51">
            <v>159604.30100000001</v>
          </cell>
        </row>
        <row r="52">
          <cell r="A52" t="str">
            <v>4103</v>
          </cell>
          <cell r="D52">
            <v>141168499.29800001</v>
          </cell>
        </row>
        <row r="53">
          <cell r="A53" t="str">
            <v>4402</v>
          </cell>
          <cell r="D53">
            <v>93079586.359999999</v>
          </cell>
        </row>
        <row r="54">
          <cell r="A54" t="str">
            <v>4403</v>
          </cell>
          <cell r="D54">
            <v>76314989.629999995</v>
          </cell>
        </row>
        <row r="55">
          <cell r="A55" t="str">
            <v>4602</v>
          </cell>
          <cell r="D55">
            <v>636682.38800000004</v>
          </cell>
        </row>
        <row r="56">
          <cell r="A56" t="str">
            <v>4604</v>
          </cell>
          <cell r="D56">
            <v>155840762.59999999</v>
          </cell>
        </row>
        <row r="57">
          <cell r="A57" t="str">
            <v>4606</v>
          </cell>
          <cell r="D57">
            <v>172709150.69999999</v>
          </cell>
        </row>
        <row r="58">
          <cell r="A58" t="str">
            <v>4806</v>
          </cell>
          <cell r="D58">
            <v>488065.337</v>
          </cell>
        </row>
        <row r="59">
          <cell r="A59" t="str">
            <v>4808</v>
          </cell>
          <cell r="D59">
            <v>21411615.559999999</v>
          </cell>
        </row>
        <row r="60">
          <cell r="A60" t="str">
            <v>4809</v>
          </cell>
          <cell r="D60">
            <v>0</v>
          </cell>
        </row>
        <row r="61">
          <cell r="A61">
            <v>5504</v>
          </cell>
          <cell r="D61">
            <v>0</v>
          </cell>
        </row>
        <row r="62">
          <cell r="A62" t="str">
            <v>5702</v>
          </cell>
          <cell r="D62">
            <v>110010000</v>
          </cell>
        </row>
        <row r="63">
          <cell r="A63" t="str">
            <v>5704</v>
          </cell>
          <cell r="D63">
            <v>0</v>
          </cell>
        </row>
        <row r="64">
          <cell r="A64" t="str">
            <v>6502</v>
          </cell>
          <cell r="D64">
            <v>604334.36600000004</v>
          </cell>
        </row>
        <row r="65">
          <cell r="A65" t="str">
            <v>6702</v>
          </cell>
          <cell r="D65">
            <v>0</v>
          </cell>
        </row>
        <row r="66">
          <cell r="A66" t="str">
            <v>6703</v>
          </cell>
          <cell r="D66">
            <v>0</v>
          </cell>
        </row>
        <row r="67">
          <cell r="A67" t="str">
            <v>6704</v>
          </cell>
          <cell r="D67">
            <v>0</v>
          </cell>
        </row>
        <row r="68">
          <cell r="A68" t="str">
            <v>6706</v>
          </cell>
          <cell r="D68">
            <v>0</v>
          </cell>
        </row>
        <row r="69">
          <cell r="A69" t="str">
            <v>6708</v>
          </cell>
          <cell r="D69">
            <v>0</v>
          </cell>
        </row>
        <row r="70">
          <cell r="A70">
            <v>6710</v>
          </cell>
          <cell r="D70">
            <v>0</v>
          </cell>
        </row>
        <row r="71">
          <cell r="A71" t="str">
            <v>6712</v>
          </cell>
          <cell r="D71">
            <v>0</v>
          </cell>
        </row>
        <row r="72">
          <cell r="A72">
            <v>6714</v>
          </cell>
          <cell r="D72">
            <v>0</v>
          </cell>
        </row>
        <row r="73">
          <cell r="A73">
            <v>6716</v>
          </cell>
          <cell r="D73">
            <v>0</v>
          </cell>
        </row>
        <row r="74">
          <cell r="A74" t="str">
            <v>8401</v>
          </cell>
          <cell r="D74">
            <v>4536666.1370000001</v>
          </cell>
        </row>
        <row r="75">
          <cell r="A75" t="str">
            <v>8405</v>
          </cell>
          <cell r="D75">
            <v>5673178.3810000001</v>
          </cell>
        </row>
        <row r="76">
          <cell r="A76" t="str">
            <v>8420</v>
          </cell>
          <cell r="D76">
            <v>4745589.5150000006</v>
          </cell>
        </row>
        <row r="77">
          <cell r="A77" t="str">
            <v>8422</v>
          </cell>
          <cell r="D77">
            <v>1236275.98</v>
          </cell>
        </row>
        <row r="78">
          <cell r="A78" t="str">
            <v>8431</v>
          </cell>
          <cell r="D78">
            <v>11301295.6</v>
          </cell>
        </row>
        <row r="79">
          <cell r="A79" t="str">
            <v>8433</v>
          </cell>
          <cell r="D79">
            <v>5162026.6919999998</v>
          </cell>
        </row>
        <row r="80">
          <cell r="A80" t="str">
            <v>9002</v>
          </cell>
          <cell r="D80">
            <v>3982495.6260000002</v>
          </cell>
        </row>
        <row r="81">
          <cell r="A81" t="str">
            <v>9003</v>
          </cell>
          <cell r="D81">
            <v>5601590.2010000004</v>
          </cell>
        </row>
        <row r="82">
          <cell r="A82" t="str">
            <v>9004</v>
          </cell>
          <cell r="D82">
            <v>0</v>
          </cell>
        </row>
        <row r="83">
          <cell r="A83" t="str">
            <v>9006</v>
          </cell>
          <cell r="D83">
            <v>796499.12600000005</v>
          </cell>
        </row>
        <row r="84">
          <cell r="A84" t="str">
            <v>9007</v>
          </cell>
          <cell r="D84">
            <v>1120318.0390000001</v>
          </cell>
        </row>
        <row r="89">
          <cell r="A89">
            <v>3502</v>
          </cell>
        </row>
        <row r="90">
          <cell r="A90">
            <v>3505</v>
          </cell>
        </row>
        <row r="91">
          <cell r="A91">
            <v>4101</v>
          </cell>
        </row>
        <row r="92">
          <cell r="A92">
            <v>4103</v>
          </cell>
        </row>
        <row r="93">
          <cell r="A93">
            <v>4202</v>
          </cell>
        </row>
        <row r="94">
          <cell r="A94">
            <v>4402</v>
          </cell>
        </row>
        <row r="95">
          <cell r="A95">
            <v>4404</v>
          </cell>
        </row>
        <row r="96">
          <cell r="A96">
            <v>4602</v>
          </cell>
        </row>
        <row r="97">
          <cell r="A97">
            <v>4604</v>
          </cell>
        </row>
        <row r="98">
          <cell r="A98">
            <v>4606</v>
          </cell>
        </row>
        <row r="99">
          <cell r="A99">
            <v>5102</v>
          </cell>
        </row>
        <row r="100">
          <cell r="A100">
            <v>5104</v>
          </cell>
        </row>
        <row r="101">
          <cell r="A101">
            <v>5202</v>
          </cell>
        </row>
        <row r="102">
          <cell r="A102">
            <v>5302</v>
          </cell>
        </row>
        <row r="103">
          <cell r="A103">
            <v>5402</v>
          </cell>
        </row>
        <row r="104">
          <cell r="A104">
            <v>5404</v>
          </cell>
        </row>
        <row r="105">
          <cell r="A105">
            <v>5502</v>
          </cell>
        </row>
        <row r="106">
          <cell r="A106">
            <v>5504</v>
          </cell>
        </row>
        <row r="107">
          <cell r="A107">
            <v>5505</v>
          </cell>
        </row>
        <row r="108">
          <cell r="A108">
            <v>6102</v>
          </cell>
        </row>
        <row r="109">
          <cell r="A109">
            <v>6202</v>
          </cell>
        </row>
        <row r="110">
          <cell r="A110">
            <v>6204</v>
          </cell>
        </row>
        <row r="111">
          <cell r="A111">
            <v>6206</v>
          </cell>
        </row>
        <row r="112">
          <cell r="A112">
            <v>6208</v>
          </cell>
        </row>
        <row r="113">
          <cell r="A113">
            <v>6402</v>
          </cell>
        </row>
        <row r="114">
          <cell r="A114">
            <v>6490</v>
          </cell>
        </row>
        <row r="115">
          <cell r="A115">
            <v>6502</v>
          </cell>
        </row>
        <row r="116">
          <cell r="A116">
            <v>6602</v>
          </cell>
        </row>
        <row r="121">
          <cell r="A121" t="str">
            <v>002</v>
          </cell>
        </row>
        <row r="122">
          <cell r="A122" t="str">
            <v>008</v>
          </cell>
        </row>
        <row r="123">
          <cell r="A123" t="str">
            <v>012</v>
          </cell>
        </row>
        <row r="124">
          <cell r="A124" t="str">
            <v>013</v>
          </cell>
        </row>
        <row r="125">
          <cell r="A125">
            <v>8700</v>
          </cell>
        </row>
      </sheetData>
      <sheetData sheetId="6"/>
      <sheetData sheetId="7">
        <row r="7">
          <cell r="A7">
            <v>8700</v>
          </cell>
          <cell r="D7">
            <v>0</v>
          </cell>
        </row>
        <row r="8">
          <cell r="A8" t="str">
            <v>1100</v>
          </cell>
          <cell r="D8">
            <v>27155947.199999999</v>
          </cell>
        </row>
        <row r="9">
          <cell r="A9" t="str">
            <v>1103</v>
          </cell>
          <cell r="D9">
            <v>227345209.09999999</v>
          </cell>
        </row>
        <row r="10">
          <cell r="A10" t="str">
            <v>1110</v>
          </cell>
          <cell r="D10">
            <v>1977785678.1600001</v>
          </cell>
        </row>
        <row r="11">
          <cell r="A11" t="str">
            <v>1112</v>
          </cell>
          <cell r="D11">
            <v>101350063.7</v>
          </cell>
        </row>
        <row r="12">
          <cell r="A12" t="str">
            <v>1116</v>
          </cell>
          <cell r="D12">
            <v>1398297671.7450001</v>
          </cell>
        </row>
        <row r="13">
          <cell r="A13" t="str">
            <v>1117</v>
          </cell>
          <cell r="D13">
            <v>42681233.119999997</v>
          </cell>
        </row>
        <row r="14">
          <cell r="A14" t="str">
            <v>1118</v>
          </cell>
          <cell r="D14">
            <v>989294316.3599999</v>
          </cell>
        </row>
        <row r="15">
          <cell r="A15" t="str">
            <v>1119</v>
          </cell>
          <cell r="D15">
            <v>294482089.89999998</v>
          </cell>
        </row>
        <row r="16">
          <cell r="A16" t="str">
            <v>1120</v>
          </cell>
          <cell r="D16">
            <v>592159486.39999998</v>
          </cell>
        </row>
        <row r="17">
          <cell r="A17" t="str">
            <v>1180</v>
          </cell>
          <cell r="D17">
            <v>0</v>
          </cell>
        </row>
        <row r="18">
          <cell r="A18" t="str">
            <v>1190</v>
          </cell>
          <cell r="D18">
            <v>0</v>
          </cell>
        </row>
        <row r="19">
          <cell r="A19" t="str">
            <v>1194</v>
          </cell>
          <cell r="D19">
            <v>0</v>
          </cell>
        </row>
        <row r="20">
          <cell r="A20" t="str">
            <v>1196</v>
          </cell>
          <cell r="D20">
            <v>5444975.1279999996</v>
          </cell>
        </row>
        <row r="21">
          <cell r="A21" t="str">
            <v>1197</v>
          </cell>
          <cell r="D21">
            <v>0</v>
          </cell>
        </row>
        <row r="22">
          <cell r="A22" t="str">
            <v>1198</v>
          </cell>
          <cell r="D22">
            <v>0</v>
          </cell>
        </row>
        <row r="23">
          <cell r="A23" t="str">
            <v>1205</v>
          </cell>
          <cell r="D23">
            <v>6267447.4469999997</v>
          </cell>
        </row>
        <row r="24">
          <cell r="A24" t="str">
            <v>1206</v>
          </cell>
          <cell r="D24">
            <v>0</v>
          </cell>
        </row>
        <row r="25">
          <cell r="A25" t="str">
            <v>1213</v>
          </cell>
          <cell r="D25">
            <v>0</v>
          </cell>
        </row>
        <row r="26">
          <cell r="A26" t="str">
            <v>1223</v>
          </cell>
          <cell r="D26">
            <v>0</v>
          </cell>
        </row>
        <row r="27">
          <cell r="A27" t="str">
            <v>1224</v>
          </cell>
          <cell r="D27">
            <v>0</v>
          </cell>
        </row>
        <row r="28">
          <cell r="A28" t="str">
            <v>1225</v>
          </cell>
          <cell r="D28">
            <v>0</v>
          </cell>
        </row>
        <row r="29">
          <cell r="A29" t="str">
            <v>1227</v>
          </cell>
          <cell r="D29">
            <v>839398199.9000001</v>
          </cell>
        </row>
        <row r="30">
          <cell r="A30">
            <v>1228</v>
          </cell>
          <cell r="D30">
            <v>0</v>
          </cell>
        </row>
        <row r="31">
          <cell r="A31" t="str">
            <v>1229</v>
          </cell>
          <cell r="D31">
            <v>305062.04100000003</v>
          </cell>
        </row>
        <row r="32">
          <cell r="A32" t="str">
            <v>1230</v>
          </cell>
          <cell r="D32">
            <v>13581953.27</v>
          </cell>
        </row>
        <row r="33">
          <cell r="A33" t="str">
            <v>1234</v>
          </cell>
          <cell r="D33">
            <v>0</v>
          </cell>
        </row>
        <row r="34">
          <cell r="A34" t="str">
            <v>1251</v>
          </cell>
          <cell r="D34">
            <v>0</v>
          </cell>
        </row>
        <row r="35">
          <cell r="A35" t="str">
            <v>1253</v>
          </cell>
          <cell r="D35">
            <v>19317150</v>
          </cell>
        </row>
        <row r="36">
          <cell r="A36" t="str">
            <v>1261</v>
          </cell>
          <cell r="D36">
            <v>21166149.289999999</v>
          </cell>
        </row>
        <row r="37">
          <cell r="A37" t="str">
            <v>1262</v>
          </cell>
          <cell r="D37">
            <v>0</v>
          </cell>
        </row>
        <row r="38">
          <cell r="A38" t="str">
            <v>1275</v>
          </cell>
          <cell r="D38">
            <v>0</v>
          </cell>
        </row>
        <row r="39">
          <cell r="A39" t="str">
            <v>1278</v>
          </cell>
          <cell r="D39">
            <v>0</v>
          </cell>
        </row>
        <row r="40">
          <cell r="A40" t="str">
            <v>1282</v>
          </cell>
          <cell r="D40">
            <v>0</v>
          </cell>
        </row>
        <row r="41">
          <cell r="A41" t="str">
            <v>1291</v>
          </cell>
          <cell r="D41">
            <v>0</v>
          </cell>
        </row>
        <row r="42">
          <cell r="A42" t="str">
            <v>1293</v>
          </cell>
          <cell r="D42">
            <v>0</v>
          </cell>
        </row>
        <row r="43">
          <cell r="A43">
            <v>2304</v>
          </cell>
          <cell r="D43">
            <v>455992283</v>
          </cell>
        </row>
        <row r="44">
          <cell r="A44">
            <v>2012</v>
          </cell>
          <cell r="D44">
            <v>10700000</v>
          </cell>
        </row>
        <row r="45">
          <cell r="A45" t="str">
            <v>2481</v>
          </cell>
          <cell r="D45">
            <v>0</v>
          </cell>
        </row>
        <row r="46">
          <cell r="A46" t="str">
            <v>2600</v>
          </cell>
          <cell r="D46">
            <v>253138481.40000001</v>
          </cell>
        </row>
        <row r="47">
          <cell r="A47" t="str">
            <v>2900</v>
          </cell>
          <cell r="D47">
            <v>0</v>
          </cell>
        </row>
        <row r="48">
          <cell r="A48" t="str">
            <v>2901</v>
          </cell>
          <cell r="D48">
            <v>0</v>
          </cell>
        </row>
        <row r="49">
          <cell r="A49" t="str">
            <v>2902</v>
          </cell>
          <cell r="D49">
            <v>0</v>
          </cell>
        </row>
        <row r="50">
          <cell r="A50" t="str">
            <v>3502</v>
          </cell>
          <cell r="D50">
            <v>1863974080.5929999</v>
          </cell>
        </row>
        <row r="51">
          <cell r="A51" t="str">
            <v>4101</v>
          </cell>
          <cell r="D51">
            <v>7302264.8909999998</v>
          </cell>
        </row>
        <row r="52">
          <cell r="A52" t="str">
            <v>4103</v>
          </cell>
          <cell r="D52">
            <v>207203399.185</v>
          </cell>
        </row>
        <row r="53">
          <cell r="A53" t="str">
            <v>4402</v>
          </cell>
          <cell r="D53">
            <v>443451615</v>
          </cell>
        </row>
        <row r="54">
          <cell r="A54" t="str">
            <v>4403</v>
          </cell>
          <cell r="D54">
            <v>255141639.5</v>
          </cell>
        </row>
        <row r="55">
          <cell r="A55" t="str">
            <v>4602</v>
          </cell>
          <cell r="D55">
            <v>29129687.670000002</v>
          </cell>
        </row>
        <row r="56">
          <cell r="A56" t="str">
            <v>4604</v>
          </cell>
          <cell r="D56">
            <v>572836874.89999998</v>
          </cell>
        </row>
        <row r="57">
          <cell r="A57" t="str">
            <v>4606</v>
          </cell>
          <cell r="D57">
            <v>767371196.79999995</v>
          </cell>
        </row>
        <row r="58">
          <cell r="A58" t="str">
            <v>4806</v>
          </cell>
          <cell r="D58">
            <v>22330114.789999999</v>
          </cell>
        </row>
        <row r="59">
          <cell r="A59" t="str">
            <v>4808</v>
          </cell>
          <cell r="D59">
            <v>65140527.289999999</v>
          </cell>
        </row>
        <row r="60">
          <cell r="A60" t="str">
            <v>4809</v>
          </cell>
          <cell r="D60">
            <v>0</v>
          </cell>
        </row>
        <row r="61">
          <cell r="A61">
            <v>5504</v>
          </cell>
          <cell r="D61">
            <v>0</v>
          </cell>
        </row>
        <row r="62">
          <cell r="A62" t="str">
            <v>5702</v>
          </cell>
          <cell r="D62">
            <v>0</v>
          </cell>
        </row>
        <row r="63">
          <cell r="A63" t="str">
            <v>5704</v>
          </cell>
          <cell r="D63">
            <v>0</v>
          </cell>
        </row>
        <row r="64">
          <cell r="A64" t="str">
            <v>6502</v>
          </cell>
          <cell r="D64">
            <v>27649691.050000001</v>
          </cell>
        </row>
        <row r="65">
          <cell r="A65" t="str">
            <v>6702</v>
          </cell>
          <cell r="D65">
            <v>0</v>
          </cell>
        </row>
        <row r="66">
          <cell r="A66" t="str">
            <v>6703</v>
          </cell>
          <cell r="D66">
            <v>202066667</v>
          </cell>
        </row>
        <row r="67">
          <cell r="A67" t="str">
            <v>6704</v>
          </cell>
          <cell r="D67">
            <v>0</v>
          </cell>
        </row>
        <row r="68">
          <cell r="A68" t="str">
            <v>6706</v>
          </cell>
          <cell r="D68">
            <v>0</v>
          </cell>
        </row>
        <row r="69">
          <cell r="A69" t="str">
            <v>6708</v>
          </cell>
          <cell r="D69">
            <v>0</v>
          </cell>
        </row>
        <row r="70">
          <cell r="A70">
            <v>6710</v>
          </cell>
          <cell r="D70">
            <v>0</v>
          </cell>
        </row>
        <row r="71">
          <cell r="A71" t="str">
            <v>6712</v>
          </cell>
          <cell r="D71">
            <v>0</v>
          </cell>
        </row>
        <row r="72">
          <cell r="A72">
            <v>6714</v>
          </cell>
          <cell r="D72">
            <v>0</v>
          </cell>
        </row>
        <row r="73">
          <cell r="A73">
            <v>6716</v>
          </cell>
          <cell r="D73">
            <v>0</v>
          </cell>
        </row>
        <row r="74">
          <cell r="A74" t="str">
            <v>8401</v>
          </cell>
          <cell r="D74">
            <v>214311718.31</v>
          </cell>
        </row>
        <row r="75">
          <cell r="A75" t="str">
            <v>8405</v>
          </cell>
          <cell r="D75">
            <v>205910069.18000001</v>
          </cell>
        </row>
        <row r="76">
          <cell r="A76" t="str">
            <v>8420</v>
          </cell>
          <cell r="D76">
            <v>233431563.523</v>
          </cell>
        </row>
        <row r="77">
          <cell r="A77" t="str">
            <v>8422</v>
          </cell>
          <cell r="D77">
            <v>56203911.310999997</v>
          </cell>
        </row>
        <row r="78">
          <cell r="A78" t="str">
            <v>8431</v>
          </cell>
          <cell r="D78">
            <v>415994986.39700001</v>
          </cell>
        </row>
        <row r="79">
          <cell r="A79" t="str">
            <v>8433</v>
          </cell>
          <cell r="D79">
            <v>78746048.379999995</v>
          </cell>
        </row>
        <row r="80">
          <cell r="A80" t="str">
            <v>9002</v>
          </cell>
          <cell r="D80">
            <v>182208359.80000001</v>
          </cell>
        </row>
        <row r="81">
          <cell r="A81" t="str">
            <v>9003</v>
          </cell>
          <cell r="D81">
            <v>256285670.80000001</v>
          </cell>
        </row>
        <row r="82">
          <cell r="A82" t="str">
            <v>9004</v>
          </cell>
          <cell r="D82">
            <v>0</v>
          </cell>
        </row>
        <row r="83">
          <cell r="A83" t="str">
            <v>9006</v>
          </cell>
          <cell r="D83">
            <v>36441672</v>
          </cell>
        </row>
        <row r="84">
          <cell r="A84" t="str">
            <v>9007</v>
          </cell>
          <cell r="D84">
            <v>51257134.090000004</v>
          </cell>
        </row>
        <row r="86">
          <cell r="D86">
            <v>13470252289.620996</v>
          </cell>
        </row>
        <row r="89">
          <cell r="A89">
            <v>3502</v>
          </cell>
          <cell r="D89">
            <v>562430763.09798002</v>
          </cell>
        </row>
        <row r="90">
          <cell r="A90">
            <v>3505</v>
          </cell>
          <cell r="D90">
            <v>3611257.0512815076</v>
          </cell>
        </row>
        <row r="91">
          <cell r="A91">
            <v>4101</v>
          </cell>
          <cell r="D91">
            <v>21265952.200083531</v>
          </cell>
        </row>
        <row r="92">
          <cell r="A92">
            <v>4103</v>
          </cell>
          <cell r="D92">
            <v>-62898865.841724686</v>
          </cell>
        </row>
        <row r="93">
          <cell r="A93">
            <v>4202</v>
          </cell>
          <cell r="D93">
            <v>8065395.2409593752</v>
          </cell>
        </row>
        <row r="94">
          <cell r="A94">
            <v>4402</v>
          </cell>
          <cell r="D94">
            <v>168269287.6264576</v>
          </cell>
        </row>
        <row r="95">
          <cell r="A95">
            <v>4404</v>
          </cell>
          <cell r="D95">
            <v>87225982.155350879</v>
          </cell>
        </row>
        <row r="96">
          <cell r="A96">
            <v>4602</v>
          </cell>
          <cell r="D96">
            <v>0</v>
          </cell>
        </row>
        <row r="97">
          <cell r="A97">
            <v>4604</v>
          </cell>
          <cell r="D97">
            <v>407646081.84732765</v>
          </cell>
        </row>
        <row r="98">
          <cell r="A98">
            <v>4606</v>
          </cell>
          <cell r="D98">
            <v>-24628895.246426605</v>
          </cell>
        </row>
        <row r="99">
          <cell r="A99">
            <v>5102</v>
          </cell>
          <cell r="D99">
            <v>826060574.91326809</v>
          </cell>
        </row>
        <row r="100">
          <cell r="A100">
            <v>5104</v>
          </cell>
          <cell r="D100">
            <v>4927495.3507337943</v>
          </cell>
        </row>
        <row r="101">
          <cell r="A101">
            <v>5202</v>
          </cell>
          <cell r="D101">
            <v>349604802.6114831</v>
          </cell>
        </row>
        <row r="102">
          <cell r="A102">
            <v>5302</v>
          </cell>
          <cell r="D102">
            <v>23649534.549787734</v>
          </cell>
        </row>
        <row r="103">
          <cell r="A103">
            <v>5402</v>
          </cell>
          <cell r="D103">
            <v>24359570.291371621</v>
          </cell>
        </row>
        <row r="104">
          <cell r="A104">
            <v>5404</v>
          </cell>
          <cell r="D104">
            <v>22887582.216346096</v>
          </cell>
        </row>
        <row r="105">
          <cell r="A105">
            <v>5502</v>
          </cell>
          <cell r="D105">
            <v>38632052.176499851</v>
          </cell>
        </row>
        <row r="106">
          <cell r="A106">
            <v>5504</v>
          </cell>
          <cell r="D106">
            <v>4990100.6526799006</v>
          </cell>
        </row>
        <row r="107">
          <cell r="A107">
            <v>5505</v>
          </cell>
          <cell r="D107">
            <v>106887100.88359642</v>
          </cell>
        </row>
        <row r="108">
          <cell r="A108">
            <v>6102</v>
          </cell>
          <cell r="D108">
            <v>6226937.1057615159</v>
          </cell>
        </row>
        <row r="109">
          <cell r="A109">
            <v>6202</v>
          </cell>
          <cell r="D109">
            <v>42232620.517692991</v>
          </cell>
        </row>
        <row r="110">
          <cell r="A110">
            <v>6204</v>
          </cell>
          <cell r="D110">
            <v>21191131.229465015</v>
          </cell>
        </row>
        <row r="111">
          <cell r="A111">
            <v>6206</v>
          </cell>
          <cell r="D111">
            <v>20360465.759741064</v>
          </cell>
        </row>
        <row r="112">
          <cell r="A112">
            <v>6208</v>
          </cell>
          <cell r="D112">
            <v>1679654.4424565153</v>
          </cell>
        </row>
        <row r="113">
          <cell r="A113">
            <v>6402</v>
          </cell>
          <cell r="D113">
            <v>127200230.92723189</v>
          </cell>
        </row>
        <row r="114">
          <cell r="A114">
            <v>6490</v>
          </cell>
          <cell r="D114">
            <v>65153795.82288821</v>
          </cell>
        </row>
        <row r="115">
          <cell r="A115">
            <v>6502</v>
          </cell>
          <cell r="D115">
            <v>48094614.521866232</v>
          </cell>
        </row>
        <row r="116">
          <cell r="A116">
            <v>6602</v>
          </cell>
          <cell r="D116">
            <v>15468090.456440452</v>
          </cell>
        </row>
        <row r="118">
          <cell r="D118">
            <v>2920593312.5605998</v>
          </cell>
        </row>
        <row r="121">
          <cell r="A121" t="str">
            <v>002</v>
          </cell>
          <cell r="D121">
            <v>1090556874.646662</v>
          </cell>
        </row>
        <row r="122">
          <cell r="A122" t="str">
            <v>008</v>
          </cell>
        </row>
        <row r="123">
          <cell r="A123" t="str">
            <v>012</v>
          </cell>
        </row>
        <row r="124">
          <cell r="A124" t="str">
            <v>013</v>
          </cell>
          <cell r="D124">
            <v>893417359.6941247</v>
          </cell>
        </row>
        <row r="125">
          <cell r="A125">
            <v>8700</v>
          </cell>
          <cell r="D125">
            <v>-145551549.95819205</v>
          </cell>
        </row>
        <row r="127">
          <cell r="D127">
            <v>1838422684.3825946</v>
          </cell>
        </row>
      </sheetData>
      <sheetData sheetId="8"/>
      <sheetData sheetId="9">
        <row r="7">
          <cell r="A7">
            <v>8700</v>
          </cell>
          <cell r="D7">
            <v>0</v>
          </cell>
        </row>
        <row r="8">
          <cell r="A8" t="str">
            <v>1100</v>
          </cell>
          <cell r="D8">
            <v>44166326.399999999</v>
          </cell>
        </row>
        <row r="9">
          <cell r="A9" t="str">
            <v>1103</v>
          </cell>
          <cell r="D9">
            <v>0</v>
          </cell>
        </row>
        <row r="10">
          <cell r="A10" t="str">
            <v>1110</v>
          </cell>
          <cell r="D10">
            <v>0</v>
          </cell>
        </row>
        <row r="11">
          <cell r="A11" t="str">
            <v>1112</v>
          </cell>
          <cell r="D11">
            <v>0</v>
          </cell>
        </row>
        <row r="12">
          <cell r="A12" t="str">
            <v>1116</v>
          </cell>
          <cell r="D12">
            <v>0</v>
          </cell>
        </row>
        <row r="13">
          <cell r="A13" t="str">
            <v>1117</v>
          </cell>
          <cell r="D13">
            <v>0</v>
          </cell>
        </row>
        <row r="14">
          <cell r="A14" t="str">
            <v>1118</v>
          </cell>
          <cell r="D14">
            <v>0</v>
          </cell>
        </row>
        <row r="15">
          <cell r="A15" t="str">
            <v>1119</v>
          </cell>
          <cell r="D15">
            <v>0</v>
          </cell>
        </row>
        <row r="16">
          <cell r="A16" t="str">
            <v>1120</v>
          </cell>
          <cell r="D16">
            <v>0</v>
          </cell>
        </row>
        <row r="17">
          <cell r="A17" t="str">
            <v>1180</v>
          </cell>
          <cell r="D17">
            <v>0</v>
          </cell>
        </row>
        <row r="18">
          <cell r="A18" t="str">
            <v>1190</v>
          </cell>
          <cell r="D18">
            <v>0</v>
          </cell>
        </row>
        <row r="19">
          <cell r="A19" t="str">
            <v>1194</v>
          </cell>
          <cell r="D19">
            <v>0</v>
          </cell>
        </row>
        <row r="20">
          <cell r="A20" t="str">
            <v>1196</v>
          </cell>
          <cell r="D20">
            <v>0</v>
          </cell>
        </row>
        <row r="21">
          <cell r="A21" t="str">
            <v>1197</v>
          </cell>
          <cell r="D21">
            <v>0</v>
          </cell>
        </row>
        <row r="22">
          <cell r="A22" t="str">
            <v>1198</v>
          </cell>
          <cell r="D22">
            <v>0</v>
          </cell>
        </row>
        <row r="23">
          <cell r="A23" t="str">
            <v>1205</v>
          </cell>
          <cell r="D23">
            <v>0</v>
          </cell>
        </row>
        <row r="24">
          <cell r="A24" t="str">
            <v>1206</v>
          </cell>
          <cell r="D24">
            <v>0</v>
          </cell>
        </row>
        <row r="25">
          <cell r="A25" t="str">
            <v>1213</v>
          </cell>
          <cell r="D25">
            <v>0</v>
          </cell>
        </row>
        <row r="26">
          <cell r="A26" t="str">
            <v>1223</v>
          </cell>
          <cell r="D26">
            <v>0</v>
          </cell>
        </row>
        <row r="27">
          <cell r="A27" t="str">
            <v>1224</v>
          </cell>
          <cell r="D27">
            <v>13714026.300000001</v>
          </cell>
        </row>
        <row r="28">
          <cell r="A28" t="str">
            <v>1225</v>
          </cell>
          <cell r="D28">
            <v>0</v>
          </cell>
        </row>
        <row r="29">
          <cell r="A29" t="str">
            <v>1227</v>
          </cell>
          <cell r="D29">
            <v>0</v>
          </cell>
        </row>
        <row r="30">
          <cell r="A30">
            <v>1228</v>
          </cell>
          <cell r="D30">
            <v>0</v>
          </cell>
        </row>
        <row r="31">
          <cell r="A31" t="str">
            <v>1229</v>
          </cell>
          <cell r="D31">
            <v>0</v>
          </cell>
        </row>
        <row r="32">
          <cell r="A32" t="str">
            <v>1230</v>
          </cell>
          <cell r="D32">
            <v>17935936.559999999</v>
          </cell>
        </row>
        <row r="33">
          <cell r="A33" t="str">
            <v>1234</v>
          </cell>
          <cell r="D33">
            <v>3751076.8560000001</v>
          </cell>
        </row>
        <row r="34">
          <cell r="A34" t="str">
            <v>1251</v>
          </cell>
          <cell r="D34">
            <v>0</v>
          </cell>
        </row>
        <row r="35">
          <cell r="A35" t="str">
            <v>1253</v>
          </cell>
          <cell r="D35">
            <v>0</v>
          </cell>
        </row>
        <row r="36">
          <cell r="A36" t="str">
            <v>1261</v>
          </cell>
          <cell r="D36">
            <v>0</v>
          </cell>
        </row>
        <row r="37">
          <cell r="A37" t="str">
            <v>1262</v>
          </cell>
          <cell r="D37">
            <v>0</v>
          </cell>
        </row>
        <row r="38">
          <cell r="A38" t="str">
            <v>1275</v>
          </cell>
          <cell r="D38">
            <v>0</v>
          </cell>
        </row>
        <row r="39">
          <cell r="A39" t="str">
            <v>1278</v>
          </cell>
          <cell r="D39">
            <v>0</v>
          </cell>
        </row>
        <row r="40">
          <cell r="A40" t="str">
            <v>1282</v>
          </cell>
          <cell r="D40">
            <v>0</v>
          </cell>
        </row>
        <row r="41">
          <cell r="A41" t="str">
            <v>1291</v>
          </cell>
          <cell r="D41">
            <v>0</v>
          </cell>
        </row>
        <row r="42">
          <cell r="A42" t="str">
            <v>1293</v>
          </cell>
          <cell r="D42">
            <v>0</v>
          </cell>
        </row>
        <row r="43">
          <cell r="A43">
            <v>2304</v>
          </cell>
          <cell r="D43">
            <v>0</v>
          </cell>
        </row>
        <row r="44">
          <cell r="A44" t="str">
            <v>2341</v>
          </cell>
          <cell r="D44">
            <v>0</v>
          </cell>
        </row>
        <row r="45">
          <cell r="A45" t="str">
            <v>2481</v>
          </cell>
          <cell r="D45">
            <v>0</v>
          </cell>
        </row>
        <row r="46">
          <cell r="A46" t="str">
            <v>2600</v>
          </cell>
          <cell r="D46">
            <v>0</v>
          </cell>
        </row>
        <row r="47">
          <cell r="A47" t="str">
            <v>2900</v>
          </cell>
          <cell r="D47">
            <v>0</v>
          </cell>
        </row>
        <row r="48">
          <cell r="A48" t="str">
            <v>2901</v>
          </cell>
          <cell r="D48">
            <v>0</v>
          </cell>
        </row>
        <row r="49">
          <cell r="A49" t="str">
            <v>2902</v>
          </cell>
          <cell r="D49">
            <v>0</v>
          </cell>
        </row>
        <row r="50">
          <cell r="A50" t="str">
            <v>3502</v>
          </cell>
          <cell r="D50">
            <v>64804238.012999997</v>
          </cell>
        </row>
        <row r="51">
          <cell r="A51" t="str">
            <v>4101</v>
          </cell>
          <cell r="D51">
            <v>0</v>
          </cell>
        </row>
        <row r="52">
          <cell r="A52" t="str">
            <v>4103</v>
          </cell>
          <cell r="D52">
            <v>803709.47900000005</v>
          </cell>
        </row>
        <row r="53">
          <cell r="A53" t="str">
            <v>4402</v>
          </cell>
          <cell r="D53">
            <v>6018679.7769999998</v>
          </cell>
        </row>
        <row r="54">
          <cell r="A54" t="str">
            <v>4403</v>
          </cell>
          <cell r="D54">
            <v>39409488.700000003</v>
          </cell>
        </row>
        <row r="55">
          <cell r="A55" t="str">
            <v>4602</v>
          </cell>
          <cell r="D55">
            <v>0</v>
          </cell>
        </row>
        <row r="56">
          <cell r="A56" t="str">
            <v>4604</v>
          </cell>
          <cell r="D56">
            <v>8162660.3669999996</v>
          </cell>
        </row>
        <row r="57">
          <cell r="A57" t="str">
            <v>4606</v>
          </cell>
          <cell r="D57">
            <v>221013532.09999999</v>
          </cell>
        </row>
        <row r="58">
          <cell r="A58" t="str">
            <v>4806</v>
          </cell>
          <cell r="D58">
            <v>0</v>
          </cell>
        </row>
        <row r="59">
          <cell r="A59" t="str">
            <v>4808</v>
          </cell>
          <cell r="D59">
            <v>77937.462</v>
          </cell>
        </row>
        <row r="60">
          <cell r="A60" t="str">
            <v>4809</v>
          </cell>
          <cell r="D60">
            <v>0</v>
          </cell>
        </row>
        <row r="61">
          <cell r="A61">
            <v>5504</v>
          </cell>
          <cell r="D61">
            <v>0</v>
          </cell>
        </row>
        <row r="62">
          <cell r="A62" t="str">
            <v>5702</v>
          </cell>
          <cell r="D62">
            <v>0</v>
          </cell>
        </row>
        <row r="63">
          <cell r="A63" t="str">
            <v>5704</v>
          </cell>
          <cell r="D63">
            <v>0</v>
          </cell>
        </row>
        <row r="64">
          <cell r="A64" t="str">
            <v>6502</v>
          </cell>
          <cell r="D64">
            <v>0</v>
          </cell>
        </row>
        <row r="65">
          <cell r="A65" t="str">
            <v>6702</v>
          </cell>
          <cell r="D65">
            <v>0</v>
          </cell>
        </row>
        <row r="66">
          <cell r="A66" t="str">
            <v>6703</v>
          </cell>
          <cell r="D66">
            <v>0</v>
          </cell>
        </row>
        <row r="67">
          <cell r="A67" t="str">
            <v>6704</v>
          </cell>
          <cell r="D67">
            <v>0</v>
          </cell>
        </row>
        <row r="68">
          <cell r="A68" t="str">
            <v>6706</v>
          </cell>
          <cell r="D68">
            <v>0</v>
          </cell>
        </row>
        <row r="69">
          <cell r="A69" t="str">
            <v>6708</v>
          </cell>
          <cell r="D69">
            <v>0</v>
          </cell>
        </row>
        <row r="70">
          <cell r="A70">
            <v>6710</v>
          </cell>
          <cell r="D70">
            <v>0</v>
          </cell>
        </row>
        <row r="71">
          <cell r="A71" t="str">
            <v>6712</v>
          </cell>
          <cell r="D71">
            <v>0</v>
          </cell>
        </row>
        <row r="72">
          <cell r="A72">
            <v>6714</v>
          </cell>
          <cell r="D72">
            <v>0</v>
          </cell>
        </row>
        <row r="73">
          <cell r="A73">
            <v>6716</v>
          </cell>
          <cell r="D73">
            <v>0</v>
          </cell>
        </row>
        <row r="74">
          <cell r="A74" t="str">
            <v>8401</v>
          </cell>
          <cell r="D74">
            <v>0</v>
          </cell>
        </row>
        <row r="75">
          <cell r="A75" t="str">
            <v>8405</v>
          </cell>
          <cell r="D75">
            <v>0</v>
          </cell>
        </row>
        <row r="76">
          <cell r="A76" t="str">
            <v>8420</v>
          </cell>
          <cell r="D76">
            <v>0</v>
          </cell>
        </row>
        <row r="77">
          <cell r="A77" t="str">
            <v>8422</v>
          </cell>
          <cell r="D77">
            <v>0</v>
          </cell>
        </row>
        <row r="78">
          <cell r="A78" t="str">
            <v>8431</v>
          </cell>
          <cell r="D78">
            <v>0</v>
          </cell>
        </row>
        <row r="79">
          <cell r="A79" t="str">
            <v>8433</v>
          </cell>
          <cell r="D79">
            <v>0</v>
          </cell>
        </row>
        <row r="80">
          <cell r="A80" t="str">
            <v>9002</v>
          </cell>
          <cell r="D80">
            <v>0</v>
          </cell>
        </row>
        <row r="81">
          <cell r="A81" t="str">
            <v>9003</v>
          </cell>
          <cell r="D81">
            <v>0</v>
          </cell>
        </row>
        <row r="82">
          <cell r="A82" t="str">
            <v>9004</v>
          </cell>
          <cell r="D82">
            <v>0</v>
          </cell>
        </row>
        <row r="83">
          <cell r="A83" t="str">
            <v>9006</v>
          </cell>
          <cell r="D83">
            <v>0</v>
          </cell>
        </row>
        <row r="84">
          <cell r="A84" t="str">
            <v>9007</v>
          </cell>
          <cell r="D84">
            <v>0</v>
          </cell>
        </row>
        <row r="86">
          <cell r="D86">
            <v>419857612.01400006</v>
          </cell>
        </row>
        <row r="89">
          <cell r="A89">
            <v>3502</v>
          </cell>
          <cell r="D89">
            <v>17530543.009909268</v>
          </cell>
        </row>
        <row r="90">
          <cell r="A90">
            <v>3505</v>
          </cell>
          <cell r="D90">
            <v>112560.16066514474</v>
          </cell>
        </row>
        <row r="91">
          <cell r="A91">
            <v>4101</v>
          </cell>
          <cell r="D91">
            <v>662843.70299512497</v>
          </cell>
        </row>
        <row r="92">
          <cell r="A92">
            <v>4103</v>
          </cell>
          <cell r="D92">
            <v>-1960510.244566364</v>
          </cell>
        </row>
        <row r="93">
          <cell r="A93">
            <v>4202</v>
          </cell>
          <cell r="D93">
            <v>251392.29117686869</v>
          </cell>
        </row>
        <row r="94">
          <cell r="A94">
            <v>4402</v>
          </cell>
          <cell r="D94">
            <v>5244826.8791949423</v>
          </cell>
        </row>
        <row r="95">
          <cell r="A95">
            <v>4404</v>
          </cell>
          <cell r="D95">
            <v>2718768.1259347689</v>
          </cell>
        </row>
        <row r="96">
          <cell r="A96">
            <v>4602</v>
          </cell>
          <cell r="D96">
            <v>0</v>
          </cell>
        </row>
        <row r="97">
          <cell r="A97">
            <v>4604</v>
          </cell>
          <cell r="D97">
            <v>12706021.148776732</v>
          </cell>
        </row>
        <row r="98">
          <cell r="A98">
            <v>4606</v>
          </cell>
          <cell r="D98">
            <v>-767664.10326814884</v>
          </cell>
        </row>
        <row r="99">
          <cell r="A99">
            <v>5102</v>
          </cell>
          <cell r="D99">
            <v>25747685.559626233</v>
          </cell>
        </row>
        <row r="100">
          <cell r="A100">
            <v>5104</v>
          </cell>
          <cell r="D100">
            <v>153586.3164762884</v>
          </cell>
        </row>
        <row r="101">
          <cell r="A101">
            <v>5202</v>
          </cell>
          <cell r="D101">
            <v>10896918.217796283</v>
          </cell>
        </row>
        <row r="102">
          <cell r="A102">
            <v>5302</v>
          </cell>
          <cell r="D102">
            <v>737138.16844894784</v>
          </cell>
        </row>
        <row r="103">
          <cell r="A103">
            <v>5402</v>
          </cell>
          <cell r="D103">
            <v>759269.44739579444</v>
          </cell>
        </row>
        <row r="104">
          <cell r="A104">
            <v>5404</v>
          </cell>
          <cell r="D104">
            <v>713388.68846082641</v>
          </cell>
        </row>
        <row r="105">
          <cell r="A105">
            <v>5502</v>
          </cell>
          <cell r="D105">
            <v>1204131.9513015484</v>
          </cell>
        </row>
        <row r="106">
          <cell r="A106">
            <v>5504</v>
          </cell>
          <cell r="D106">
            <v>155537.67655547272</v>
          </cell>
        </row>
        <row r="107">
          <cell r="A107">
            <v>5505</v>
          </cell>
          <cell r="D107">
            <v>3331590.379095193</v>
          </cell>
        </row>
        <row r="108">
          <cell r="A108">
            <v>6102</v>
          </cell>
          <cell r="D108">
            <v>194088.93665643135</v>
          </cell>
        </row>
        <row r="109">
          <cell r="A109">
            <v>6202</v>
          </cell>
          <cell r="D109">
            <v>1316358.9529287834</v>
          </cell>
        </row>
        <row r="110">
          <cell r="A110">
            <v>6204</v>
          </cell>
          <cell r="D110">
            <v>660511.58972975833</v>
          </cell>
        </row>
        <row r="111">
          <cell r="A111">
            <v>6206</v>
          </cell>
          <cell r="D111">
            <v>634620.37306936143</v>
          </cell>
        </row>
        <row r="112">
          <cell r="A112">
            <v>6208</v>
          </cell>
          <cell r="D112">
            <v>52353.563100067317</v>
          </cell>
        </row>
        <row r="113">
          <cell r="A113">
            <v>6402</v>
          </cell>
          <cell r="D113">
            <v>3964735.333568098</v>
          </cell>
        </row>
        <row r="114">
          <cell r="A114">
            <v>6490</v>
          </cell>
          <cell r="D114">
            <v>2030794.7126516111</v>
          </cell>
        </row>
        <row r="115">
          <cell r="A115">
            <v>6502</v>
          </cell>
          <cell r="D115">
            <v>1499072.8881480184</v>
          </cell>
        </row>
        <row r="116">
          <cell r="A116">
            <v>6602</v>
          </cell>
          <cell r="D116">
            <v>482128.72200334718</v>
          </cell>
        </row>
        <row r="118">
          <cell r="D118">
            <v>91032692.447830409</v>
          </cell>
        </row>
        <row r="121">
          <cell r="A121" t="str">
            <v>002</v>
          </cell>
          <cell r="D121">
            <v>33991835.884722076</v>
          </cell>
        </row>
        <row r="122">
          <cell r="A122" t="str">
            <v>008</v>
          </cell>
        </row>
        <row r="123">
          <cell r="A123" t="str">
            <v>012</v>
          </cell>
        </row>
        <row r="124">
          <cell r="A124" t="str">
            <v>013</v>
          </cell>
          <cell r="D124">
            <v>27847145.777815443</v>
          </cell>
        </row>
        <row r="125">
          <cell r="A125">
            <v>8700</v>
          </cell>
          <cell r="D125">
            <v>-4536732.1172944698</v>
          </cell>
        </row>
        <row r="127">
          <cell r="D127">
            <v>57302249.545243047</v>
          </cell>
        </row>
      </sheetData>
      <sheetData sheetId="10"/>
      <sheetData sheetId="11">
        <row r="7">
          <cell r="A7">
            <v>8700</v>
          </cell>
          <cell r="D7">
            <v>0</v>
          </cell>
        </row>
        <row r="8">
          <cell r="A8" t="str">
            <v>1100</v>
          </cell>
          <cell r="D8">
            <v>0</v>
          </cell>
        </row>
        <row r="9">
          <cell r="A9" t="str">
            <v>1103</v>
          </cell>
          <cell r="D9">
            <v>0</v>
          </cell>
        </row>
        <row r="10">
          <cell r="A10" t="str">
            <v>1110</v>
          </cell>
          <cell r="D10">
            <v>0</v>
          </cell>
        </row>
        <row r="11">
          <cell r="A11" t="str">
            <v>1112</v>
          </cell>
          <cell r="D11">
            <v>0</v>
          </cell>
        </row>
        <row r="12">
          <cell r="A12" t="str">
            <v>1116</v>
          </cell>
          <cell r="D12">
            <v>0</v>
          </cell>
        </row>
        <row r="13">
          <cell r="A13" t="str">
            <v>1117</v>
          </cell>
          <cell r="D13">
            <v>0</v>
          </cell>
        </row>
        <row r="14">
          <cell r="A14" t="str">
            <v>1118</v>
          </cell>
          <cell r="D14">
            <v>0</v>
          </cell>
        </row>
        <row r="15">
          <cell r="A15" t="str">
            <v>1119</v>
          </cell>
          <cell r="D15">
            <v>0</v>
          </cell>
        </row>
        <row r="16">
          <cell r="A16" t="str">
            <v>1120</v>
          </cell>
          <cell r="D16">
            <v>0</v>
          </cell>
        </row>
        <row r="17">
          <cell r="A17" t="str">
            <v>1180</v>
          </cell>
          <cell r="D17">
            <v>0</v>
          </cell>
        </row>
        <row r="18">
          <cell r="A18" t="str">
            <v>1190</v>
          </cell>
          <cell r="D18">
            <v>0</v>
          </cell>
        </row>
        <row r="19">
          <cell r="A19" t="str">
            <v>1194</v>
          </cell>
          <cell r="D19">
            <v>0</v>
          </cell>
        </row>
        <row r="20">
          <cell r="A20" t="str">
            <v>1196</v>
          </cell>
          <cell r="D20">
            <v>0</v>
          </cell>
        </row>
        <row r="21">
          <cell r="A21" t="str">
            <v>1197</v>
          </cell>
          <cell r="D21">
            <v>0</v>
          </cell>
        </row>
        <row r="22">
          <cell r="A22" t="str">
            <v>1198</v>
          </cell>
          <cell r="D22">
            <v>0</v>
          </cell>
        </row>
        <row r="23">
          <cell r="A23" t="str">
            <v>1205</v>
          </cell>
          <cell r="D23">
            <v>0</v>
          </cell>
        </row>
        <row r="24">
          <cell r="A24" t="str">
            <v>1206</v>
          </cell>
          <cell r="D24">
            <v>0</v>
          </cell>
        </row>
        <row r="25">
          <cell r="A25" t="str">
            <v>1213</v>
          </cell>
          <cell r="D25">
            <v>0</v>
          </cell>
        </row>
        <row r="26">
          <cell r="A26" t="str">
            <v>1223</v>
          </cell>
          <cell r="D26">
            <v>0</v>
          </cell>
        </row>
        <row r="27">
          <cell r="A27" t="str">
            <v>1224</v>
          </cell>
          <cell r="D27">
            <v>0</v>
          </cell>
        </row>
        <row r="28">
          <cell r="A28" t="str">
            <v>1225</v>
          </cell>
          <cell r="D28">
            <v>0</v>
          </cell>
        </row>
        <row r="29">
          <cell r="A29" t="str">
            <v>1227</v>
          </cell>
          <cell r="D29">
            <v>0</v>
          </cell>
        </row>
        <row r="30">
          <cell r="A30">
            <v>1228</v>
          </cell>
          <cell r="D30">
            <v>0</v>
          </cell>
        </row>
        <row r="31">
          <cell r="A31" t="str">
            <v>1229</v>
          </cell>
          <cell r="D31">
            <v>0</v>
          </cell>
        </row>
        <row r="32">
          <cell r="A32" t="str">
            <v>1230</v>
          </cell>
          <cell r="D32">
            <v>0</v>
          </cell>
        </row>
        <row r="33">
          <cell r="A33" t="str">
            <v>1234</v>
          </cell>
          <cell r="D33">
            <v>0</v>
          </cell>
        </row>
        <row r="34">
          <cell r="A34" t="str">
            <v>1251</v>
          </cell>
          <cell r="D34">
            <v>0</v>
          </cell>
        </row>
        <row r="35">
          <cell r="A35" t="str">
            <v>1253</v>
          </cell>
          <cell r="D35">
            <v>0</v>
          </cell>
        </row>
        <row r="36">
          <cell r="A36" t="str">
            <v>1261</v>
          </cell>
          <cell r="D36">
            <v>0</v>
          </cell>
        </row>
        <row r="37">
          <cell r="A37" t="str">
            <v>1262</v>
          </cell>
          <cell r="D37">
            <v>0</v>
          </cell>
        </row>
        <row r="38">
          <cell r="A38" t="str">
            <v>1275</v>
          </cell>
          <cell r="D38">
            <v>0</v>
          </cell>
        </row>
        <row r="39">
          <cell r="A39" t="str">
            <v>1278</v>
          </cell>
          <cell r="D39">
            <v>0</v>
          </cell>
        </row>
        <row r="40">
          <cell r="A40" t="str">
            <v>1282</v>
          </cell>
          <cell r="D40">
            <v>0</v>
          </cell>
        </row>
        <row r="41">
          <cell r="A41" t="str">
            <v>1291</v>
          </cell>
          <cell r="D41">
            <v>0</v>
          </cell>
        </row>
        <row r="42">
          <cell r="A42" t="str">
            <v>1293</v>
          </cell>
          <cell r="D42">
            <v>0</v>
          </cell>
        </row>
        <row r="43">
          <cell r="A43">
            <v>2304</v>
          </cell>
          <cell r="D43">
            <v>0</v>
          </cell>
        </row>
        <row r="44">
          <cell r="A44" t="str">
            <v>2341</v>
          </cell>
          <cell r="D44">
            <v>0</v>
          </cell>
        </row>
        <row r="45">
          <cell r="A45" t="str">
            <v>2481</v>
          </cell>
          <cell r="D45">
            <v>0</v>
          </cell>
        </row>
        <row r="46">
          <cell r="A46" t="str">
            <v>2600</v>
          </cell>
          <cell r="D46">
            <v>0</v>
          </cell>
        </row>
        <row r="47">
          <cell r="A47" t="str">
            <v>2900</v>
          </cell>
          <cell r="D47">
            <v>0</v>
          </cell>
        </row>
        <row r="48">
          <cell r="A48" t="str">
            <v>2901</v>
          </cell>
          <cell r="D48">
            <v>0</v>
          </cell>
        </row>
        <row r="49">
          <cell r="A49" t="str">
            <v>2902</v>
          </cell>
          <cell r="D49">
            <v>0</v>
          </cell>
        </row>
        <row r="50">
          <cell r="A50" t="str">
            <v>3502</v>
          </cell>
          <cell r="D50">
            <v>0</v>
          </cell>
        </row>
        <row r="51">
          <cell r="A51" t="str">
            <v>4101</v>
          </cell>
          <cell r="D51">
            <v>0</v>
          </cell>
        </row>
        <row r="52">
          <cell r="A52" t="str">
            <v>4103</v>
          </cell>
          <cell r="D52">
            <v>0</v>
          </cell>
        </row>
        <row r="53">
          <cell r="A53" t="str">
            <v>4402</v>
          </cell>
          <cell r="D53">
            <v>0</v>
          </cell>
        </row>
        <row r="54">
          <cell r="A54" t="str">
            <v>4403</v>
          </cell>
          <cell r="D54">
            <v>0</v>
          </cell>
        </row>
        <row r="55">
          <cell r="A55" t="str">
            <v>4602</v>
          </cell>
          <cell r="D55">
            <v>0</v>
          </cell>
        </row>
        <row r="56">
          <cell r="A56" t="str">
            <v>4604</v>
          </cell>
          <cell r="D56">
            <v>0</v>
          </cell>
        </row>
        <row r="57">
          <cell r="A57" t="str">
            <v>4606</v>
          </cell>
          <cell r="D57">
            <v>0</v>
          </cell>
        </row>
        <row r="58">
          <cell r="A58" t="str">
            <v>4806</v>
          </cell>
          <cell r="D58">
            <v>0</v>
          </cell>
        </row>
        <row r="59">
          <cell r="A59" t="str">
            <v>4808</v>
          </cell>
          <cell r="D59">
            <v>0</v>
          </cell>
        </row>
        <row r="60">
          <cell r="A60" t="str">
            <v>4809</v>
          </cell>
          <cell r="D60">
            <v>0</v>
          </cell>
        </row>
        <row r="61">
          <cell r="A61">
            <v>5504</v>
          </cell>
          <cell r="D61">
            <v>9960000</v>
          </cell>
        </row>
        <row r="62">
          <cell r="A62" t="str">
            <v>5702</v>
          </cell>
          <cell r="D62">
            <v>0</v>
          </cell>
        </row>
        <row r="63">
          <cell r="A63" t="str">
            <v>5704</v>
          </cell>
          <cell r="D63">
            <v>0</v>
          </cell>
        </row>
        <row r="64">
          <cell r="A64" t="str">
            <v>6502</v>
          </cell>
          <cell r="D64">
            <v>0</v>
          </cell>
        </row>
        <row r="65">
          <cell r="A65" t="str">
            <v>6702</v>
          </cell>
          <cell r="D65">
            <v>0</v>
          </cell>
        </row>
        <row r="66">
          <cell r="A66" t="str">
            <v>6703</v>
          </cell>
          <cell r="D66">
            <v>0</v>
          </cell>
        </row>
        <row r="67">
          <cell r="A67" t="str">
            <v>6704</v>
          </cell>
          <cell r="D67">
            <v>0</v>
          </cell>
        </row>
        <row r="68">
          <cell r="A68" t="str">
            <v>6706</v>
          </cell>
          <cell r="D68">
            <v>0</v>
          </cell>
        </row>
        <row r="69">
          <cell r="A69" t="str">
            <v>6708</v>
          </cell>
          <cell r="D69">
            <v>0</v>
          </cell>
        </row>
        <row r="70">
          <cell r="A70">
            <v>6710</v>
          </cell>
          <cell r="D70">
            <v>0</v>
          </cell>
        </row>
        <row r="71">
          <cell r="A71" t="str">
            <v>6712</v>
          </cell>
          <cell r="D71">
            <v>0</v>
          </cell>
        </row>
        <row r="72">
          <cell r="A72">
            <v>6714</v>
          </cell>
          <cell r="D72">
            <v>0</v>
          </cell>
        </row>
        <row r="73">
          <cell r="A73">
            <v>6716</v>
          </cell>
          <cell r="D73">
            <v>0</v>
          </cell>
        </row>
        <row r="74">
          <cell r="A74" t="str">
            <v>8401</v>
          </cell>
          <cell r="D74">
            <v>0</v>
          </cell>
        </row>
        <row r="75">
          <cell r="A75" t="str">
            <v>8405</v>
          </cell>
          <cell r="D75">
            <v>0</v>
          </cell>
        </row>
        <row r="76">
          <cell r="A76" t="str">
            <v>8420</v>
          </cell>
          <cell r="D76">
            <v>0</v>
          </cell>
        </row>
        <row r="77">
          <cell r="A77" t="str">
            <v>8422</v>
          </cell>
          <cell r="D77">
            <v>0</v>
          </cell>
        </row>
        <row r="78">
          <cell r="A78" t="str">
            <v>8431</v>
          </cell>
          <cell r="D78">
            <v>0</v>
          </cell>
        </row>
        <row r="79">
          <cell r="A79" t="str">
            <v>8433</v>
          </cell>
          <cell r="D79">
            <v>0</v>
          </cell>
        </row>
        <row r="80">
          <cell r="A80" t="str">
            <v>9002</v>
          </cell>
          <cell r="D80">
            <v>0</v>
          </cell>
        </row>
        <row r="81">
          <cell r="A81" t="str">
            <v>9003</v>
          </cell>
          <cell r="D81">
            <v>0</v>
          </cell>
        </row>
        <row r="82">
          <cell r="A82" t="str">
            <v>9004</v>
          </cell>
          <cell r="D82">
            <v>0</v>
          </cell>
        </row>
        <row r="83">
          <cell r="A83" t="str">
            <v>9006</v>
          </cell>
          <cell r="D83">
            <v>0</v>
          </cell>
        </row>
        <row r="84">
          <cell r="A84" t="str">
            <v>9007</v>
          </cell>
          <cell r="D84">
            <v>0</v>
          </cell>
        </row>
        <row r="86">
          <cell r="D86">
            <v>9960000</v>
          </cell>
        </row>
        <row r="89">
          <cell r="A89">
            <v>3502</v>
          </cell>
          <cell r="D89">
            <v>5206.3174653781189</v>
          </cell>
        </row>
        <row r="90">
          <cell r="A90">
            <v>3505</v>
          </cell>
          <cell r="D90">
            <v>33.428738062788803</v>
          </cell>
        </row>
        <row r="91">
          <cell r="A91">
            <v>4101</v>
          </cell>
          <cell r="D91">
            <v>196.85498308687511</v>
          </cell>
        </row>
        <row r="92">
          <cell r="A92">
            <v>4103</v>
          </cell>
          <cell r="D92">
            <v>-582.24315821643313</v>
          </cell>
        </row>
        <row r="93">
          <cell r="A93">
            <v>4202</v>
          </cell>
          <cell r="D93">
            <v>74.659870802389207</v>
          </cell>
        </row>
        <row r="94">
          <cell r="A94">
            <v>4402</v>
          </cell>
          <cell r="D94">
            <v>1557.6376481094846</v>
          </cell>
        </row>
        <row r="95">
          <cell r="A95">
            <v>4404</v>
          </cell>
          <cell r="D95">
            <v>807.4347708662782</v>
          </cell>
        </row>
        <row r="96">
          <cell r="A96">
            <v>4602</v>
          </cell>
          <cell r="D96">
            <v>0</v>
          </cell>
        </row>
        <row r="97">
          <cell r="A97">
            <v>4604</v>
          </cell>
          <cell r="D97">
            <v>3773.5043224244332</v>
          </cell>
        </row>
        <row r="98">
          <cell r="A98">
            <v>4606</v>
          </cell>
          <cell r="D98">
            <v>-227.98512437005687</v>
          </cell>
        </row>
        <row r="99">
          <cell r="A99">
            <v>5102</v>
          </cell>
          <cell r="D99">
            <v>7646.689834215229</v>
          </cell>
        </row>
        <row r="100">
          <cell r="A100">
            <v>5104</v>
          </cell>
          <cell r="D100">
            <v>45.612912358824303</v>
          </cell>
        </row>
        <row r="101">
          <cell r="A101">
            <v>5202</v>
          </cell>
          <cell r="D101">
            <v>3236.2269442561565</v>
          </cell>
        </row>
        <row r="102">
          <cell r="A102">
            <v>5302</v>
          </cell>
          <cell r="D102">
            <v>218.91936368561227</v>
          </cell>
        </row>
        <row r="103">
          <cell r="A103">
            <v>5402</v>
          </cell>
          <cell r="D103">
            <v>225.49203311444811</v>
          </cell>
        </row>
        <row r="104">
          <cell r="A104">
            <v>5404</v>
          </cell>
          <cell r="D104">
            <v>211.86611197595832</v>
          </cell>
        </row>
        <row r="105">
          <cell r="A105">
            <v>5502</v>
          </cell>
          <cell r="D105">
            <v>357.60975602053145</v>
          </cell>
        </row>
        <row r="106">
          <cell r="A106">
            <v>5504</v>
          </cell>
          <cell r="D106">
            <v>46.192438050399069</v>
          </cell>
        </row>
        <row r="107">
          <cell r="A107">
            <v>5505</v>
          </cell>
          <cell r="D107">
            <v>989.43410756668766</v>
          </cell>
        </row>
        <row r="108">
          <cell r="A108">
            <v>6102</v>
          </cell>
          <cell r="D108">
            <v>57.641604152242166</v>
          </cell>
        </row>
        <row r="109">
          <cell r="A109">
            <v>6202</v>
          </cell>
          <cell r="D109">
            <v>390.93955067256348</v>
          </cell>
        </row>
        <row r="110">
          <cell r="A110">
            <v>6204</v>
          </cell>
          <cell r="D110">
            <v>196.16237921157844</v>
          </cell>
        </row>
        <row r="111">
          <cell r="A111">
            <v>6206</v>
          </cell>
          <cell r="D111">
            <v>188.47306271848876</v>
          </cell>
        </row>
        <row r="112">
          <cell r="A112">
            <v>6208</v>
          </cell>
          <cell r="D112">
            <v>15.548250261762236</v>
          </cell>
        </row>
        <row r="113">
          <cell r="A113">
            <v>6402</v>
          </cell>
          <cell r="D113">
            <v>1177.468992323254</v>
          </cell>
        </row>
        <row r="114">
          <cell r="A114">
            <v>6490</v>
          </cell>
          <cell r="D114">
            <v>603.11662765375695</v>
          </cell>
        </row>
        <row r="115">
          <cell r="A115">
            <v>6502</v>
          </cell>
          <cell r="D115">
            <v>445.20294408611369</v>
          </cell>
        </row>
        <row r="116">
          <cell r="A116">
            <v>6602</v>
          </cell>
          <cell r="D116">
            <v>143.18525013786493</v>
          </cell>
        </row>
        <row r="118">
          <cell r="D118">
            <v>27035.391678605349</v>
          </cell>
        </row>
        <row r="121">
          <cell r="A121" t="str">
            <v>002</v>
          </cell>
          <cell r="D121">
            <v>806365.48135405162</v>
          </cell>
        </row>
        <row r="122">
          <cell r="A122" t="str">
            <v>008</v>
          </cell>
        </row>
        <row r="123">
          <cell r="A123" t="str">
            <v>012</v>
          </cell>
        </row>
        <row r="124">
          <cell r="A124" t="str">
            <v>013</v>
          </cell>
          <cell r="D124">
            <v>660599.1269673428</v>
          </cell>
        </row>
        <row r="125">
          <cell r="A125">
            <v>8700</v>
          </cell>
        </row>
        <row r="127">
          <cell r="D127">
            <v>1466964.6083213943</v>
          </cell>
        </row>
      </sheetData>
      <sheetData sheetId="12"/>
      <sheetData sheetId="13">
        <row r="7">
          <cell r="A7">
            <v>8700</v>
          </cell>
          <cell r="D7">
            <v>0</v>
          </cell>
        </row>
        <row r="8">
          <cell r="A8" t="str">
            <v>1100</v>
          </cell>
          <cell r="D8">
            <v>0</v>
          </cell>
        </row>
        <row r="9">
          <cell r="A9" t="str">
            <v>1103</v>
          </cell>
          <cell r="D9">
            <v>0</v>
          </cell>
        </row>
        <row r="10">
          <cell r="A10" t="str">
            <v>1110</v>
          </cell>
          <cell r="D10">
            <v>0</v>
          </cell>
        </row>
        <row r="11">
          <cell r="A11" t="str">
            <v>1112</v>
          </cell>
          <cell r="D11">
            <v>0</v>
          </cell>
        </row>
        <row r="12">
          <cell r="A12" t="str">
            <v>1116</v>
          </cell>
          <cell r="D12">
            <v>0</v>
          </cell>
        </row>
        <row r="13">
          <cell r="A13" t="str">
            <v>1117</v>
          </cell>
          <cell r="D13">
            <v>0</v>
          </cell>
        </row>
        <row r="14">
          <cell r="A14" t="str">
            <v>1118</v>
          </cell>
          <cell r="D14">
            <v>0</v>
          </cell>
        </row>
        <row r="15">
          <cell r="A15" t="str">
            <v>1119</v>
          </cell>
          <cell r="D15">
            <v>0</v>
          </cell>
        </row>
        <row r="16">
          <cell r="A16" t="str">
            <v>1120</v>
          </cell>
          <cell r="D16">
            <v>0</v>
          </cell>
        </row>
        <row r="17">
          <cell r="A17" t="str">
            <v>1180</v>
          </cell>
          <cell r="D17">
            <v>0</v>
          </cell>
        </row>
        <row r="18">
          <cell r="A18" t="str">
            <v>1190</v>
          </cell>
          <cell r="D18">
            <v>0</v>
          </cell>
        </row>
        <row r="19">
          <cell r="A19" t="str">
            <v>1194</v>
          </cell>
          <cell r="D19">
            <v>0</v>
          </cell>
        </row>
        <row r="20">
          <cell r="A20" t="str">
            <v>1196</v>
          </cell>
          <cell r="D20">
            <v>0</v>
          </cell>
        </row>
        <row r="21">
          <cell r="A21" t="str">
            <v>1197</v>
          </cell>
          <cell r="D21">
            <v>0</v>
          </cell>
        </row>
        <row r="22">
          <cell r="A22" t="str">
            <v>1198</v>
          </cell>
          <cell r="D22">
            <v>0</v>
          </cell>
        </row>
        <row r="23">
          <cell r="A23" t="str">
            <v>1205</v>
          </cell>
          <cell r="D23">
            <v>0</v>
          </cell>
        </row>
        <row r="24">
          <cell r="A24" t="str">
            <v>1206</v>
          </cell>
          <cell r="D24">
            <v>0</v>
          </cell>
        </row>
        <row r="25">
          <cell r="A25" t="str">
            <v>1213</v>
          </cell>
          <cell r="D25">
            <v>0</v>
          </cell>
        </row>
        <row r="26">
          <cell r="A26" t="str">
            <v>1223</v>
          </cell>
          <cell r="D26">
            <v>0</v>
          </cell>
        </row>
        <row r="27">
          <cell r="A27" t="str">
            <v>1224</v>
          </cell>
          <cell r="D27">
            <v>0</v>
          </cell>
        </row>
        <row r="28">
          <cell r="A28" t="str">
            <v>1225</v>
          </cell>
          <cell r="D28">
            <v>0</v>
          </cell>
        </row>
        <row r="29">
          <cell r="A29" t="str">
            <v>1227</v>
          </cell>
          <cell r="D29">
            <v>0</v>
          </cell>
        </row>
        <row r="30">
          <cell r="A30">
            <v>1228</v>
          </cell>
          <cell r="D30">
            <v>0</v>
          </cell>
        </row>
        <row r="31">
          <cell r="A31" t="str">
            <v>1229</v>
          </cell>
          <cell r="D31">
            <v>0</v>
          </cell>
        </row>
        <row r="32">
          <cell r="A32" t="str">
            <v>1230</v>
          </cell>
          <cell r="D32">
            <v>0</v>
          </cell>
        </row>
        <row r="33">
          <cell r="A33" t="str">
            <v>1234</v>
          </cell>
          <cell r="D33">
            <v>0</v>
          </cell>
        </row>
        <row r="34">
          <cell r="A34" t="str">
            <v>1251</v>
          </cell>
          <cell r="D34">
            <v>0</v>
          </cell>
        </row>
        <row r="35">
          <cell r="A35" t="str">
            <v>1253</v>
          </cell>
          <cell r="D35">
            <v>0</v>
          </cell>
        </row>
        <row r="36">
          <cell r="A36" t="str">
            <v>1261</v>
          </cell>
          <cell r="D36">
            <v>0</v>
          </cell>
        </row>
        <row r="37">
          <cell r="A37" t="str">
            <v>1262</v>
          </cell>
          <cell r="D37">
            <v>0</v>
          </cell>
        </row>
        <row r="38">
          <cell r="A38" t="str">
            <v>1275</v>
          </cell>
          <cell r="D38">
            <v>0</v>
          </cell>
        </row>
        <row r="39">
          <cell r="A39" t="str">
            <v>1278</v>
          </cell>
          <cell r="D39">
            <v>0</v>
          </cell>
        </row>
        <row r="40">
          <cell r="A40" t="str">
            <v>1282</v>
          </cell>
          <cell r="D40">
            <v>0</v>
          </cell>
        </row>
        <row r="41">
          <cell r="A41" t="str">
            <v>1291</v>
          </cell>
          <cell r="D41">
            <v>0</v>
          </cell>
        </row>
        <row r="42">
          <cell r="A42" t="str">
            <v>1293</v>
          </cell>
          <cell r="D42">
            <v>0</v>
          </cell>
        </row>
        <row r="43">
          <cell r="A43">
            <v>2304</v>
          </cell>
          <cell r="D43">
            <v>0</v>
          </cell>
        </row>
        <row r="44">
          <cell r="A44" t="str">
            <v>2341</v>
          </cell>
          <cell r="D44">
            <v>0</v>
          </cell>
        </row>
        <row r="45">
          <cell r="A45" t="str">
            <v>2481</v>
          </cell>
          <cell r="D45">
            <v>0</v>
          </cell>
        </row>
        <row r="46">
          <cell r="A46" t="str">
            <v>2600</v>
          </cell>
          <cell r="D46">
            <v>0</v>
          </cell>
        </row>
        <row r="47">
          <cell r="A47" t="str">
            <v>2900</v>
          </cell>
          <cell r="D47">
            <v>0</v>
          </cell>
        </row>
        <row r="48">
          <cell r="A48" t="str">
            <v>2901</v>
          </cell>
          <cell r="D48">
            <v>0</v>
          </cell>
        </row>
        <row r="49">
          <cell r="A49" t="str">
            <v>2902</v>
          </cell>
          <cell r="D49">
            <v>0</v>
          </cell>
        </row>
        <row r="50">
          <cell r="A50" t="str">
            <v>3502</v>
          </cell>
          <cell r="D50">
            <v>0</v>
          </cell>
        </row>
        <row r="51">
          <cell r="A51" t="str">
            <v>4101</v>
          </cell>
          <cell r="D51">
            <v>0</v>
          </cell>
        </row>
        <row r="52">
          <cell r="A52" t="str">
            <v>4103</v>
          </cell>
          <cell r="D52">
            <v>0</v>
          </cell>
        </row>
        <row r="53">
          <cell r="A53" t="str">
            <v>4402</v>
          </cell>
          <cell r="D53">
            <v>0</v>
          </cell>
        </row>
        <row r="54">
          <cell r="A54" t="str">
            <v>4403</v>
          </cell>
          <cell r="D54">
            <v>0</v>
          </cell>
        </row>
        <row r="55">
          <cell r="A55" t="str">
            <v>4602</v>
          </cell>
          <cell r="D55">
            <v>0</v>
          </cell>
        </row>
        <row r="56">
          <cell r="A56" t="str">
            <v>4604</v>
          </cell>
          <cell r="D56">
            <v>0</v>
          </cell>
        </row>
        <row r="57">
          <cell r="A57" t="str">
            <v>4606</v>
          </cell>
          <cell r="D57">
            <v>0</v>
          </cell>
        </row>
        <row r="58">
          <cell r="A58" t="str">
            <v>4806</v>
          </cell>
          <cell r="D58">
            <v>0</v>
          </cell>
        </row>
        <row r="59">
          <cell r="A59" t="str">
            <v>4808</v>
          </cell>
          <cell r="D59">
            <v>0</v>
          </cell>
        </row>
        <row r="60">
          <cell r="A60" t="str">
            <v>4809</v>
          </cell>
          <cell r="D60">
            <v>0</v>
          </cell>
        </row>
        <row r="61">
          <cell r="A61">
            <v>5504</v>
          </cell>
          <cell r="D61">
            <v>185662081</v>
          </cell>
        </row>
        <row r="62">
          <cell r="A62" t="str">
            <v>5702</v>
          </cell>
          <cell r="D62">
            <v>0</v>
          </cell>
        </row>
        <row r="63">
          <cell r="A63" t="str">
            <v>5704</v>
          </cell>
          <cell r="D63">
            <v>0</v>
          </cell>
        </row>
        <row r="64">
          <cell r="A64" t="str">
            <v>6502</v>
          </cell>
          <cell r="D64">
            <v>0</v>
          </cell>
        </row>
        <row r="65">
          <cell r="A65" t="str">
            <v>6702</v>
          </cell>
          <cell r="D65">
            <v>0</v>
          </cell>
        </row>
        <row r="66">
          <cell r="A66" t="str">
            <v>6703</v>
          </cell>
          <cell r="D66">
            <v>0</v>
          </cell>
        </row>
        <row r="67">
          <cell r="A67" t="str">
            <v>6704</v>
          </cell>
          <cell r="D67">
            <v>0</v>
          </cell>
        </row>
        <row r="68">
          <cell r="A68" t="str">
            <v>6706</v>
          </cell>
          <cell r="D68">
            <v>0</v>
          </cell>
        </row>
        <row r="69">
          <cell r="A69" t="str">
            <v>6708</v>
          </cell>
          <cell r="D69">
            <v>0</v>
          </cell>
        </row>
        <row r="70">
          <cell r="A70">
            <v>6710</v>
          </cell>
          <cell r="D70">
            <v>199163143</v>
          </cell>
        </row>
        <row r="71">
          <cell r="A71" t="str">
            <v>6712</v>
          </cell>
          <cell r="D71">
            <v>0</v>
          </cell>
        </row>
        <row r="72">
          <cell r="A72">
            <v>6714</v>
          </cell>
          <cell r="D72">
            <v>301071383</v>
          </cell>
        </row>
        <row r="73">
          <cell r="A73">
            <v>6716</v>
          </cell>
          <cell r="D73">
            <v>18112500</v>
          </cell>
        </row>
        <row r="74">
          <cell r="A74" t="str">
            <v>8401</v>
          </cell>
          <cell r="D74">
            <v>0</v>
          </cell>
        </row>
        <row r="75">
          <cell r="A75" t="str">
            <v>8405</v>
          </cell>
          <cell r="D75">
            <v>0</v>
          </cell>
        </row>
        <row r="76">
          <cell r="A76" t="str">
            <v>8420</v>
          </cell>
          <cell r="D76">
            <v>0</v>
          </cell>
        </row>
        <row r="77">
          <cell r="A77" t="str">
            <v>8422</v>
          </cell>
          <cell r="D77">
            <v>0</v>
          </cell>
        </row>
        <row r="78">
          <cell r="A78" t="str">
            <v>8431</v>
          </cell>
          <cell r="D78">
            <v>0</v>
          </cell>
        </row>
        <row r="79">
          <cell r="A79" t="str">
            <v>8433</v>
          </cell>
          <cell r="D79">
            <v>0</v>
          </cell>
        </row>
        <row r="80">
          <cell r="A80" t="str">
            <v>9002</v>
          </cell>
          <cell r="D80">
            <v>0</v>
          </cell>
        </row>
        <row r="81">
          <cell r="A81" t="str">
            <v>9003</v>
          </cell>
          <cell r="D81">
            <v>0</v>
          </cell>
        </row>
        <row r="82">
          <cell r="A82" t="str">
            <v>9004</v>
          </cell>
          <cell r="D82">
            <v>0</v>
          </cell>
        </row>
        <row r="83">
          <cell r="A83" t="str">
            <v>9006</v>
          </cell>
          <cell r="D83">
            <v>0</v>
          </cell>
        </row>
        <row r="84">
          <cell r="A84" t="str">
            <v>9007</v>
          </cell>
          <cell r="D84">
            <v>0</v>
          </cell>
        </row>
        <row r="86">
          <cell r="D86">
            <v>704009107</v>
          </cell>
        </row>
        <row r="89">
          <cell r="A89" t="str">
            <v>002</v>
          </cell>
          <cell r="D89">
            <v>0</v>
          </cell>
        </row>
        <row r="90">
          <cell r="A90" t="str">
            <v>008</v>
          </cell>
        </row>
        <row r="91">
          <cell r="A91" t="str">
            <v>012</v>
          </cell>
        </row>
        <row r="92">
          <cell r="A92" t="str">
            <v>013</v>
          </cell>
          <cell r="D92">
            <v>0</v>
          </cell>
        </row>
        <row r="93">
          <cell r="A93">
            <v>8700</v>
          </cell>
        </row>
        <row r="95">
          <cell r="D95">
            <v>0</v>
          </cell>
        </row>
      </sheetData>
      <sheetData sheetId="14"/>
      <sheetData sheetId="15">
        <row r="7">
          <cell r="A7">
            <v>8700</v>
          </cell>
          <cell r="D7">
            <v>0</v>
          </cell>
        </row>
        <row r="8">
          <cell r="A8" t="str">
            <v>1100</v>
          </cell>
          <cell r="D8">
            <v>0</v>
          </cell>
        </row>
        <row r="9">
          <cell r="A9" t="str">
            <v>1103</v>
          </cell>
          <cell r="D9">
            <v>0</v>
          </cell>
        </row>
        <row r="10">
          <cell r="A10" t="str">
            <v>1110</v>
          </cell>
          <cell r="D10">
            <v>4523773.0970000001</v>
          </cell>
        </row>
        <row r="11">
          <cell r="A11" t="str">
            <v>1112</v>
          </cell>
          <cell r="D11">
            <v>203632.8</v>
          </cell>
        </row>
        <row r="12">
          <cell r="A12" t="str">
            <v>1116</v>
          </cell>
          <cell r="D12">
            <v>2931984.5889999997</v>
          </cell>
        </row>
        <row r="13">
          <cell r="A13" t="str">
            <v>1117</v>
          </cell>
          <cell r="D13">
            <v>0</v>
          </cell>
        </row>
        <row r="14">
          <cell r="A14" t="str">
            <v>1118</v>
          </cell>
          <cell r="D14">
            <v>1055681.425</v>
          </cell>
        </row>
        <row r="15">
          <cell r="A15" t="str">
            <v>1119</v>
          </cell>
          <cell r="D15">
            <v>0</v>
          </cell>
        </row>
        <row r="16">
          <cell r="A16" t="str">
            <v>1120</v>
          </cell>
          <cell r="D16">
            <v>744588</v>
          </cell>
        </row>
        <row r="17">
          <cell r="A17" t="str">
            <v>1180</v>
          </cell>
          <cell r="D17">
            <v>85590</v>
          </cell>
        </row>
        <row r="18">
          <cell r="A18" t="str">
            <v>1190</v>
          </cell>
          <cell r="D18">
            <v>0</v>
          </cell>
        </row>
        <row r="19">
          <cell r="A19" t="str">
            <v>1194</v>
          </cell>
          <cell r="D19">
            <v>0</v>
          </cell>
        </row>
        <row r="20">
          <cell r="A20" t="str">
            <v>1196</v>
          </cell>
          <cell r="D20">
            <v>0</v>
          </cell>
        </row>
        <row r="21">
          <cell r="A21" t="str">
            <v>1197</v>
          </cell>
          <cell r="D21">
            <v>0</v>
          </cell>
        </row>
        <row r="22">
          <cell r="A22" t="str">
            <v>1198</v>
          </cell>
          <cell r="D22">
            <v>0</v>
          </cell>
        </row>
        <row r="23">
          <cell r="A23">
            <v>1199</v>
          </cell>
          <cell r="D23">
            <v>21690972</v>
          </cell>
        </row>
        <row r="24">
          <cell r="A24" t="str">
            <v>1205</v>
          </cell>
          <cell r="D24">
            <v>0</v>
          </cell>
        </row>
        <row r="25">
          <cell r="A25" t="str">
            <v>1206</v>
          </cell>
          <cell r="D25">
            <v>0</v>
          </cell>
        </row>
        <row r="26">
          <cell r="A26" t="str">
            <v>1213</v>
          </cell>
          <cell r="D26">
            <v>0</v>
          </cell>
        </row>
        <row r="27">
          <cell r="A27" t="str">
            <v>1223</v>
          </cell>
          <cell r="D27">
            <v>0</v>
          </cell>
        </row>
        <row r="28">
          <cell r="A28" t="str">
            <v>1224</v>
          </cell>
          <cell r="D28">
            <v>0</v>
          </cell>
        </row>
        <row r="29">
          <cell r="A29" t="str">
            <v>1225</v>
          </cell>
          <cell r="D29">
            <v>0</v>
          </cell>
        </row>
        <row r="30">
          <cell r="A30" t="str">
            <v>1227</v>
          </cell>
          <cell r="D30">
            <v>0</v>
          </cell>
        </row>
        <row r="31">
          <cell r="A31">
            <v>1228</v>
          </cell>
          <cell r="D31">
            <v>0</v>
          </cell>
        </row>
        <row r="32">
          <cell r="A32" t="str">
            <v>1229</v>
          </cell>
          <cell r="D32">
            <v>0</v>
          </cell>
        </row>
        <row r="33">
          <cell r="A33" t="str">
            <v>1230</v>
          </cell>
          <cell r="D33">
            <v>0</v>
          </cell>
        </row>
        <row r="34">
          <cell r="A34" t="str">
            <v>1234</v>
          </cell>
          <cell r="D34">
            <v>0</v>
          </cell>
        </row>
        <row r="35">
          <cell r="A35" t="str">
            <v>1251</v>
          </cell>
          <cell r="D35">
            <v>0</v>
          </cell>
        </row>
        <row r="36">
          <cell r="A36" t="str">
            <v>1253</v>
          </cell>
          <cell r="D36">
            <v>0</v>
          </cell>
        </row>
        <row r="37">
          <cell r="A37" t="str">
            <v>1261</v>
          </cell>
          <cell r="D37">
            <v>0</v>
          </cell>
        </row>
        <row r="38">
          <cell r="A38" t="str">
            <v>1262</v>
          </cell>
          <cell r="D38">
            <v>0</v>
          </cell>
        </row>
        <row r="39">
          <cell r="A39" t="str">
            <v>1275</v>
          </cell>
          <cell r="D39">
            <v>0</v>
          </cell>
        </row>
        <row r="40">
          <cell r="A40" t="str">
            <v>1278</v>
          </cell>
          <cell r="D40">
            <v>0</v>
          </cell>
        </row>
        <row r="41">
          <cell r="A41" t="str">
            <v>1282</v>
          </cell>
          <cell r="D41">
            <v>0</v>
          </cell>
        </row>
        <row r="42">
          <cell r="A42" t="str">
            <v>1291</v>
          </cell>
          <cell r="D42">
            <v>0</v>
          </cell>
        </row>
        <row r="43">
          <cell r="A43" t="str">
            <v>1293</v>
          </cell>
          <cell r="D43">
            <v>0</v>
          </cell>
        </row>
        <row r="44">
          <cell r="A44">
            <v>2304</v>
          </cell>
          <cell r="D44">
            <v>0</v>
          </cell>
        </row>
        <row r="45">
          <cell r="A45" t="str">
            <v>2341</v>
          </cell>
          <cell r="D45">
            <v>0</v>
          </cell>
        </row>
        <row r="46">
          <cell r="A46" t="str">
            <v>2481</v>
          </cell>
          <cell r="D46">
            <v>0</v>
          </cell>
        </row>
        <row r="47">
          <cell r="A47" t="str">
            <v>2600</v>
          </cell>
          <cell r="D47">
            <v>0</v>
          </cell>
        </row>
        <row r="48">
          <cell r="A48" t="str">
            <v>2900</v>
          </cell>
          <cell r="D48">
            <v>0</v>
          </cell>
        </row>
        <row r="49">
          <cell r="A49" t="str">
            <v>2901</v>
          </cell>
          <cell r="D49">
            <v>0</v>
          </cell>
        </row>
        <row r="50">
          <cell r="A50" t="str">
            <v>2902</v>
          </cell>
          <cell r="D50">
            <v>0</v>
          </cell>
        </row>
        <row r="51">
          <cell r="A51" t="str">
            <v>3502</v>
          </cell>
          <cell r="D51">
            <v>13141537.717</v>
          </cell>
        </row>
        <row r="52">
          <cell r="A52" t="str">
            <v>4101</v>
          </cell>
          <cell r="D52">
            <v>0</v>
          </cell>
        </row>
        <row r="53">
          <cell r="A53" t="str">
            <v>4103</v>
          </cell>
          <cell r="D53">
            <v>1136893.7279999999</v>
          </cell>
        </row>
        <row r="54">
          <cell r="A54" t="str">
            <v>4402</v>
          </cell>
          <cell r="D54">
            <v>6689771.1969999997</v>
          </cell>
        </row>
        <row r="55">
          <cell r="A55" t="str">
            <v>4403</v>
          </cell>
          <cell r="D55">
            <v>185247.413</v>
          </cell>
        </row>
        <row r="56">
          <cell r="A56" t="str">
            <v>4602</v>
          </cell>
          <cell r="D56">
            <v>537997.77599999995</v>
          </cell>
        </row>
        <row r="57">
          <cell r="A57" t="str">
            <v>4604</v>
          </cell>
          <cell r="D57">
            <v>8648501.8819999993</v>
          </cell>
        </row>
        <row r="58">
          <cell r="A58" t="str">
            <v>4606</v>
          </cell>
          <cell r="D58">
            <v>542934.63800000004</v>
          </cell>
        </row>
        <row r="59">
          <cell r="A59" t="str">
            <v>4806</v>
          </cell>
          <cell r="D59">
            <v>137734.66200000001</v>
          </cell>
        </row>
        <row r="60">
          <cell r="A60" t="str">
            <v>4808</v>
          </cell>
          <cell r="D60">
            <v>1910687.1810000001</v>
          </cell>
        </row>
        <row r="61">
          <cell r="A61" t="str">
            <v>4809</v>
          </cell>
          <cell r="D61">
            <v>0</v>
          </cell>
        </row>
        <row r="62">
          <cell r="A62">
            <v>5504</v>
          </cell>
          <cell r="D62">
            <v>0</v>
          </cell>
        </row>
        <row r="63">
          <cell r="A63" t="str">
            <v>5702</v>
          </cell>
          <cell r="D63">
            <v>0</v>
          </cell>
        </row>
        <row r="64">
          <cell r="A64" t="str">
            <v>5704</v>
          </cell>
          <cell r="D64">
            <v>0</v>
          </cell>
        </row>
        <row r="65">
          <cell r="A65" t="str">
            <v>6502</v>
          </cell>
          <cell r="D65">
            <v>0</v>
          </cell>
        </row>
        <row r="66">
          <cell r="A66" t="str">
            <v>6702</v>
          </cell>
          <cell r="D66">
            <v>0</v>
          </cell>
        </row>
        <row r="67">
          <cell r="A67" t="str">
            <v>6703</v>
          </cell>
          <cell r="D67">
            <v>0</v>
          </cell>
        </row>
        <row r="68">
          <cell r="A68" t="str">
            <v>6704</v>
          </cell>
          <cell r="D68">
            <v>0</v>
          </cell>
        </row>
        <row r="69">
          <cell r="A69" t="str">
            <v>6706</v>
          </cell>
          <cell r="D69">
            <v>0</v>
          </cell>
        </row>
        <row r="70">
          <cell r="A70" t="str">
            <v>6708</v>
          </cell>
          <cell r="D70">
            <v>0</v>
          </cell>
        </row>
        <row r="71">
          <cell r="A71">
            <v>6710</v>
          </cell>
          <cell r="D71">
            <v>0</v>
          </cell>
        </row>
        <row r="72">
          <cell r="A72" t="str">
            <v>6712</v>
          </cell>
          <cell r="D72">
            <v>0</v>
          </cell>
        </row>
        <row r="73">
          <cell r="A73">
            <v>6714</v>
          </cell>
          <cell r="D73">
            <v>0</v>
          </cell>
        </row>
        <row r="74">
          <cell r="A74">
            <v>6716</v>
          </cell>
          <cell r="D74">
            <v>0</v>
          </cell>
        </row>
        <row r="75">
          <cell r="A75" t="str">
            <v>8401</v>
          </cell>
          <cell r="D75">
            <v>1194409.5430000001</v>
          </cell>
        </row>
        <row r="76">
          <cell r="A76" t="str">
            <v>8405</v>
          </cell>
          <cell r="D76">
            <v>121387.45499999999</v>
          </cell>
        </row>
        <row r="77">
          <cell r="A77" t="str">
            <v>8420</v>
          </cell>
          <cell r="D77">
            <v>101493.38799999999</v>
          </cell>
        </row>
        <row r="78">
          <cell r="A78" t="str">
            <v>8422</v>
          </cell>
          <cell r="D78">
            <v>26454.468999999997</v>
          </cell>
        </row>
        <row r="79">
          <cell r="A79" t="str">
            <v>8431</v>
          </cell>
          <cell r="D79">
            <v>241733.75699999998</v>
          </cell>
        </row>
        <row r="80">
          <cell r="A80" t="str">
            <v>8433</v>
          </cell>
          <cell r="D80">
            <v>110399.682</v>
          </cell>
        </row>
        <row r="81">
          <cell r="A81" t="str">
            <v>9002</v>
          </cell>
          <cell r="D81">
            <v>0</v>
          </cell>
        </row>
        <row r="82">
          <cell r="A82" t="str">
            <v>9003</v>
          </cell>
          <cell r="D82">
            <v>0</v>
          </cell>
        </row>
        <row r="83">
          <cell r="A83" t="str">
            <v>9004</v>
          </cell>
          <cell r="D83">
            <v>0</v>
          </cell>
        </row>
        <row r="84">
          <cell r="A84" t="str">
            <v>9006</v>
          </cell>
          <cell r="D84">
            <v>0</v>
          </cell>
        </row>
        <row r="85">
          <cell r="A85" t="str">
            <v>9007</v>
          </cell>
          <cell r="D85">
            <v>0</v>
          </cell>
        </row>
        <row r="87">
          <cell r="D87">
            <v>65963406.398999982</v>
          </cell>
        </row>
        <row r="90">
          <cell r="A90">
            <v>3502</v>
          </cell>
          <cell r="D90">
            <v>34480.565744071122</v>
          </cell>
        </row>
        <row r="91">
          <cell r="A91">
            <v>3505</v>
          </cell>
          <cell r="D91">
            <v>221.39291508448369</v>
          </cell>
        </row>
        <row r="92">
          <cell r="A92">
            <v>4101</v>
          </cell>
          <cell r="D92">
            <v>1303.7374750027923</v>
          </cell>
        </row>
        <row r="93">
          <cell r="A93">
            <v>4103</v>
          </cell>
          <cell r="D93">
            <v>-3856.0986012517897</v>
          </cell>
        </row>
        <row r="94">
          <cell r="A94">
            <v>4202</v>
          </cell>
          <cell r="D94">
            <v>494.45977905972211</v>
          </cell>
        </row>
        <row r="95">
          <cell r="A95">
            <v>4402</v>
          </cell>
          <cell r="D95">
            <v>10315.972410103261</v>
          </cell>
        </row>
        <row r="96">
          <cell r="A96">
            <v>4404</v>
          </cell>
          <cell r="D96">
            <v>5347.5048123831066</v>
          </cell>
        </row>
        <row r="97">
          <cell r="A97">
            <v>4602</v>
          </cell>
          <cell r="D97">
            <v>0</v>
          </cell>
        </row>
        <row r="98">
          <cell r="A98">
            <v>4604</v>
          </cell>
          <cell r="D98">
            <v>24991.285057074896</v>
          </cell>
        </row>
        <row r="99">
          <cell r="A99">
            <v>4606</v>
          </cell>
          <cell r="D99">
            <v>-1509.9071698542789</v>
          </cell>
        </row>
        <row r="100">
          <cell r="A100">
            <v>5102</v>
          </cell>
          <cell r="D100">
            <v>50642.74188167078</v>
          </cell>
        </row>
        <row r="101">
          <cell r="A101">
            <v>5104</v>
          </cell>
          <cell r="D101">
            <v>302.0866541131623</v>
          </cell>
        </row>
        <row r="102">
          <cell r="A102">
            <v>5202</v>
          </cell>
          <cell r="D102">
            <v>21432.987261381801</v>
          </cell>
        </row>
        <row r="103">
          <cell r="A103">
            <v>5302</v>
          </cell>
          <cell r="D103">
            <v>1449.8661601811768</v>
          </cell>
        </row>
        <row r="104">
          <cell r="A104">
            <v>5402</v>
          </cell>
          <cell r="D104">
            <v>1493.3958453880625</v>
          </cell>
        </row>
        <row r="105">
          <cell r="A105">
            <v>5404</v>
          </cell>
          <cell r="D105">
            <v>1403.1536592817447</v>
          </cell>
        </row>
        <row r="106">
          <cell r="A106">
            <v>5502</v>
          </cell>
          <cell r="D106">
            <v>2368.3893241595929</v>
          </cell>
        </row>
        <row r="107">
          <cell r="A107">
            <v>5504</v>
          </cell>
          <cell r="D107">
            <v>305.92475538946832</v>
          </cell>
        </row>
        <row r="108">
          <cell r="A108">
            <v>5505</v>
          </cell>
          <cell r="D108">
            <v>6552.8558375957118</v>
          </cell>
        </row>
        <row r="109">
          <cell r="A109">
            <v>6102</v>
          </cell>
          <cell r="D109">
            <v>381.75065865307579</v>
          </cell>
        </row>
        <row r="110">
          <cell r="A110">
            <v>6202</v>
          </cell>
          <cell r="D110">
            <v>2589.1269536603168</v>
          </cell>
        </row>
        <row r="111">
          <cell r="A111">
            <v>6204</v>
          </cell>
          <cell r="D111">
            <v>1299.1504759164754</v>
          </cell>
        </row>
        <row r="112">
          <cell r="A112">
            <v>6206</v>
          </cell>
          <cell r="D112">
            <v>1248.2254248357317</v>
          </cell>
        </row>
        <row r="113">
          <cell r="A113">
            <v>6208</v>
          </cell>
          <cell r="D113">
            <v>102.97344887650405</v>
          </cell>
        </row>
        <row r="114">
          <cell r="A114">
            <v>6402</v>
          </cell>
          <cell r="D114">
            <v>7798.1792834176513</v>
          </cell>
        </row>
        <row r="115">
          <cell r="A115">
            <v>6490</v>
          </cell>
          <cell r="D115">
            <v>3994.3400819195908</v>
          </cell>
        </row>
        <row r="116">
          <cell r="A116">
            <v>6502</v>
          </cell>
          <cell r="D116">
            <v>2948.5042902393157</v>
          </cell>
        </row>
        <row r="117">
          <cell r="A117">
            <v>6602</v>
          </cell>
          <cell r="D117">
            <v>948.29185192635066</v>
          </cell>
        </row>
        <row r="119">
          <cell r="D119">
            <v>179050.85627027982</v>
          </cell>
        </row>
        <row r="122">
          <cell r="A122" t="str">
            <v>002</v>
          </cell>
          <cell r="D122">
            <v>5340423.08761873</v>
          </cell>
        </row>
        <row r="123">
          <cell r="A123" t="str">
            <v>008</v>
          </cell>
        </row>
        <row r="124">
          <cell r="A124" t="str">
            <v>012</v>
          </cell>
        </row>
        <row r="125">
          <cell r="A125" t="str">
            <v>013</v>
          </cell>
          <cell r="D125">
            <v>4375037.0159609867</v>
          </cell>
        </row>
        <row r="126">
          <cell r="A126">
            <v>8700</v>
          </cell>
        </row>
        <row r="128">
          <cell r="D128">
            <v>9715460.1035797168</v>
          </cell>
        </row>
      </sheetData>
      <sheetData sheetId="16"/>
      <sheetData sheetId="17"/>
      <sheetData sheetId="18"/>
      <sheetData sheetId="1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NDER ADJUDICATION"/>
      <sheetName val="Sheet1"/>
      <sheetName val="MAIN MENU"/>
      <sheetName val="Usage"/>
      <sheetName val="Key Tips"/>
      <sheetName val="Versions"/>
      <sheetName val="INTRODUCTION"/>
      <sheetName val="INTRO-ABOUT"/>
      <sheetName val="INTRO-COM&amp;FEAT"/>
      <sheetName val="INTRO-OUR TEAM"/>
      <sheetName val="INTRO-Ts &amp; Cs"/>
      <sheetName val="INTRO-PARTS&amp;SPONS"/>
      <sheetName val="INTRO-CONTACTS"/>
      <sheetName val="MARKET DATA"/>
      <sheetName val="MATERIALS"/>
      <sheetName val="LABOUR"/>
      <sheetName val="PLANT"/>
      <sheetName val="ESTIMATIONS"/>
      <sheetName val="ESTIMATIONS-MAIN"/>
      <sheetName val="ES EXCTIONS &amp; EARTH"/>
      <sheetName val="ES CONCRETEWORKS"/>
      <sheetName val="ES REINFORCEMENT"/>
      <sheetName val="ES REINFORCE MS"/>
      <sheetName val="ES REINFORCE HT"/>
      <sheetName val="ES REINFORCE BRC"/>
      <sheetName val="ES FORMWORK"/>
      <sheetName val="ES BLOCKWORK"/>
      <sheetName val="ES ROOFING"/>
      <sheetName val="ES CARPENTRY"/>
      <sheetName val="ES JOINERY"/>
      <sheetName val="ES METALWORKS"/>
      <sheetName val="ES GLAZING"/>
      <sheetName val="ES FINSHGINGS"/>
      <sheetName val="ES FINI MORTAR"/>
      <sheetName val="ES FINI TILING"/>
      <sheetName val="ES FINI TIL WALL"/>
      <sheetName val="ES FINI TIL FLOOR"/>
      <sheetName val="ES FINSHGS CEILING"/>
      <sheetName val="ES FINI GRANO TERR"/>
      <sheetName val="ES OTHER FINI"/>
      <sheetName val="ES PAINTING"/>
      <sheetName val="ES PLUMBING"/>
      <sheetName val="ES PLU PIPES"/>
      <sheetName val="ES PLU PIPES uPVC"/>
      <sheetName val="ES PLU FIX&amp;FIT"/>
      <sheetName val="ES PLU PIPES PPR"/>
      <sheetName val="ES PLU PIPES HDPE"/>
      <sheetName val="ES PLU FIRE FIGHT"/>
      <sheetName val="ES PLU HVAC"/>
      <sheetName val="ES PLUM GEN"/>
      <sheetName val="ES ELECTRICAL"/>
      <sheetName val="ES EL DIST"/>
      <sheetName val="ES EL CON &amp; CAB"/>
      <sheetName val="ES EL FIX &amp; FIT"/>
      <sheetName val="ES EL HV-HT"/>
      <sheetName val="ES EL FIRE ALARM"/>
      <sheetName val="ES EL AV"/>
      <sheetName val="ES EL GENE"/>
      <sheetName val="ES EXTERNAL WRKS"/>
      <sheetName val="ES ROAD WORKS"/>
      <sheetName val="ES GENERAL WORKS"/>
      <sheetName val="UNIT RATES"/>
      <sheetName val="COST ANALYSIS"/>
      <sheetName val="COST COMPONENTS"/>
      <sheetName val="RATE COMPONENTS"/>
      <sheetName val="EXTRACTIONS"/>
      <sheetName val="COMMERCIAL"/>
      <sheetName val="COM-WRK-ITEMS-MAIN EXT"/>
      <sheetName val="EX EXCA &amp; EARTH"/>
      <sheetName val="EX CONCRETE WORKS"/>
      <sheetName val="EX REINFORCE ALL"/>
      <sheetName val="EX REINFORCE MS AL"/>
      <sheetName val="EX REINFORCE MS KG"/>
      <sheetName val="EX REINFORCE MS T"/>
      <sheetName val="EX REINFORCE MS L"/>
      <sheetName val="EX REINFORCE HT AL"/>
      <sheetName val="EX REINFORCE HT KG"/>
      <sheetName val="EX REINFORCE HT T"/>
      <sheetName val="EX REINFORCE HT L"/>
      <sheetName val="EX REINFORCE BRC"/>
      <sheetName val="EX FORMWORKS"/>
      <sheetName val="EX BLOCKWORK"/>
      <sheetName val="EX ROOFING"/>
      <sheetName val="EX CARPENTRY"/>
      <sheetName val="EX JOINERY"/>
      <sheetName val="EX METAL WORK"/>
      <sheetName val="EX GLAZING"/>
      <sheetName val="EX FINI MO ALL"/>
      <sheetName val="EX FINI ALL"/>
      <sheetName val="EX FINI TILING AL"/>
      <sheetName val="EX FINI TILING WA"/>
      <sheetName val="EX FINI TILING FL"/>
      <sheetName val="EX FINI CEILING"/>
      <sheetName val="EX FINI GRAN TER"/>
      <sheetName val="EX OTHER FINI"/>
      <sheetName val="EX PAINTING"/>
      <sheetName val="EX EXTERNAL WKS"/>
      <sheetName val="EX ROADWORKS"/>
      <sheetName val="EX GENERAL WORKS"/>
      <sheetName val="B&amp;P-ORIGINAL"/>
      <sheetName val="NOM-WRK-ITEMS-EXT-MAIN"/>
      <sheetName val="NOMINAL"/>
      <sheetName val="BOQs"/>
      <sheetName val="SPECIAL EDITS"/>
      <sheetName val="CONCRETE-VLOOKUP"/>
      <sheetName val="BOQs-BUILDINGS"/>
      <sheetName val="0-IN"/>
      <sheetName val="ES EXCTIONS &amp; EARTH-0"/>
      <sheetName val="SF0-VLOOKUP"/>
      <sheetName val="SF0-P1"/>
      <sheetName val="SF0-P2"/>
      <sheetName val="TAKE-OFF-0"/>
      <sheetName val="BOQ0-MEPs"/>
      <sheetName val="SRBUs0"/>
      <sheetName val="SURs0"/>
      <sheetName val="BOD0"/>
      <sheetName val="PRELIMINARIES0"/>
      <sheetName val="PRELIMS0"/>
      <sheetName val="BOQ0-PV"/>
      <sheetName val="BOQ0-UNP"/>
      <sheetName val="BOQ0-AI"/>
      <sheetName val="RES0-AI"/>
      <sheetName val="BOQ0-MAT"/>
      <sheetName val="RES0-MAT"/>
      <sheetName val="BOQ0-LAB"/>
      <sheetName val="RES0-LAB"/>
      <sheetName val="BOQ0-PLA"/>
      <sheetName val="RES0-PLA"/>
      <sheetName val="PM0"/>
      <sheetName val="PM0-BUD"/>
      <sheetName val="BUD0-SUM"/>
      <sheetName val="BUD0-M-BILL"/>
      <sheetName val="RES0-M-BILL"/>
      <sheetName val="BUD0-L-BILL"/>
      <sheetName val="RES0-L-BILL"/>
      <sheetName val="BUD0-P-BILL"/>
      <sheetName val="RES0-P-BILL"/>
      <sheetName val="BUD0-MATS"/>
      <sheetName val="BUD0-M-EX"/>
      <sheetName val="BUD0-M-EX-Re"/>
      <sheetName val="BUD0-M-EX-SUM"/>
      <sheetName val="BUD0-M-SUBEX-OUT"/>
      <sheetName val="BUD0-M-SUBEX-IN"/>
      <sheetName val="BUD0-M-SUPEX-OUT"/>
      <sheetName val="BUD0-M-SUPEX-IN"/>
      <sheetName val="BUD0-M-EXEX-OUT"/>
      <sheetName val="BUD0-M-EXEX-IN"/>
      <sheetName val="PM0-POW"/>
      <sheetName val="PM0-POW-PRO1"/>
      <sheetName val="PM0-POW-PRO1 (2)"/>
      <sheetName val="PM0-POW-PRO"/>
      <sheetName val="DB0"/>
      <sheetName val="EVA-DATA0"/>
      <sheetName val="1-IN"/>
      <sheetName val="SF1-VLOOKUP"/>
      <sheetName val="SF1-P1"/>
      <sheetName val="SF1-P2"/>
      <sheetName val="TAKE-OFF-1"/>
      <sheetName val="ES EXCTIONS &amp; EARTH-1"/>
      <sheetName val="BOQ1-MEPs"/>
      <sheetName val="SRBUs1"/>
      <sheetName val="SURs1"/>
      <sheetName val="BOD1"/>
      <sheetName val="PRELIMINARIES1"/>
      <sheetName val="PRELIMS1"/>
      <sheetName val="BOQ1-PV"/>
      <sheetName val="BOQ1-UNP"/>
      <sheetName val="BOQ1-AI"/>
      <sheetName val="RES1-AI"/>
      <sheetName val="BOQ1-MAT"/>
      <sheetName val="RES1-MAT"/>
      <sheetName val="BOQ1-LAB"/>
      <sheetName val="RES1-LAB"/>
      <sheetName val="BOQ1-PLA"/>
      <sheetName val="RES1-PLA"/>
      <sheetName val="PM1"/>
      <sheetName val="PM1-BUD"/>
      <sheetName val="BUD1-SUM"/>
      <sheetName val="BUD1-M-BILL"/>
      <sheetName val="RES1-M-BILL"/>
      <sheetName val="BUD1-L-BILL"/>
      <sheetName val="RES1-L-BILL"/>
      <sheetName val="BUD1-P-BILL"/>
      <sheetName val="RES1-P-BILL"/>
      <sheetName val="BUD1-MATS"/>
      <sheetName val="BUD1-M-EX"/>
      <sheetName val="BUD1-M-EX-Re"/>
      <sheetName val="BUD1-M-EX-SUM"/>
      <sheetName val="BUD1-M-SUBEX-OUT"/>
      <sheetName val="BUD1-M-SUBEX-IN"/>
      <sheetName val="BUD1-M-GFEX-OUT"/>
      <sheetName val="BUD1-M-GFEX-IN"/>
      <sheetName val="BUD1-M-1EX-OUT"/>
      <sheetName val="BUD1-M-1EX-IN"/>
      <sheetName val="BUD1-M-EXEX-OUT"/>
      <sheetName val="BUD1-M-EXEX-IN"/>
      <sheetName val="PM1-POW"/>
      <sheetName val="PM1-POW-PRO1"/>
      <sheetName val="PM1-POW-PRO1 (2)"/>
      <sheetName val="PM1-POW-PRO"/>
      <sheetName val="DB1"/>
      <sheetName val="EVA-DATA1"/>
      <sheetName val="2-IN"/>
      <sheetName val="SF2-P2"/>
      <sheetName val="TAKE-OFF-2"/>
      <sheetName val="ES EXCTIONS &amp; EARTH-2"/>
      <sheetName val="BOQ2-MEPs"/>
      <sheetName val="SRBUs2"/>
      <sheetName val="SURs2"/>
      <sheetName val="BOD2"/>
      <sheetName val="PRELIMINARIES2"/>
      <sheetName val="PRELIMS2"/>
      <sheetName val="BOQ2-PV"/>
      <sheetName val="BOQ2-UNP"/>
      <sheetName val="BOQ2-AI"/>
      <sheetName val="RES2-AI"/>
      <sheetName val="BOQ2-MAT"/>
      <sheetName val="RES2-MAT"/>
      <sheetName val="BOQ2-LAB"/>
      <sheetName val="RES2-LAB"/>
      <sheetName val="BOQ2-PLA"/>
      <sheetName val="RES2-PLA"/>
      <sheetName val="PM2"/>
      <sheetName val="PM2-BUD"/>
      <sheetName val="BUD2-SUM"/>
      <sheetName val="BUD2-M-BILL"/>
      <sheetName val="RES2-M-BILL"/>
      <sheetName val="BUD2-L-BILL"/>
      <sheetName val="RES2-L-BILL"/>
      <sheetName val="BUD2-P-BILL"/>
      <sheetName val="RES2-P-BILL"/>
      <sheetName val="BUD2-MATS"/>
      <sheetName val="BUD2-M-EX"/>
      <sheetName val="BUD2-M-EX-Re"/>
      <sheetName val="BUD2-M-EX-SUM"/>
      <sheetName val="BUD2-M-SUBEX-OUT"/>
      <sheetName val="BUD2-M-SUBEX-IN"/>
      <sheetName val="BUD2-M-GFEX-OUT"/>
      <sheetName val="BUD2-M-GFEX-IN"/>
      <sheetName val="BUD2-M-1EX-OUT"/>
      <sheetName val="BUD2-M-1EX-IN"/>
      <sheetName val="BUD2-M-2EX-OUT"/>
      <sheetName val="BUD2-M-2EX-IN"/>
      <sheetName val="BUD2-M-EXEX-OUT"/>
      <sheetName val="BUD2-M-EXEX-IN"/>
      <sheetName val="PM2-POW"/>
      <sheetName val="SF2-P1"/>
      <sheetName val="PM2-POW-PRO1"/>
      <sheetName val="PM2-POW-PRO1 (2)"/>
      <sheetName val="PM2-POW-PRO"/>
      <sheetName val="SF2-VLOOKUP"/>
      <sheetName val="DB2"/>
      <sheetName val="EVA-DATA2"/>
      <sheetName val="3-IN"/>
      <sheetName val="SF3-VLOOKUP"/>
      <sheetName val="SF3-P2"/>
      <sheetName val="TAKE-OFF-3"/>
      <sheetName val="ES EXCTIONS &amp; EARTH-3"/>
      <sheetName val="BOQ3-MEPs"/>
      <sheetName val="SRBUs3"/>
      <sheetName val="SURs3"/>
      <sheetName val="BOD3"/>
      <sheetName val="PRELIMINARIES3"/>
      <sheetName val="PRELIMS3"/>
      <sheetName val="BOQ3-PV"/>
      <sheetName val="BOQ3-UNP"/>
      <sheetName val="BOQ3-AI"/>
      <sheetName val="RES3-AI"/>
      <sheetName val="BOQ3-MAT"/>
      <sheetName val="RES3-MAT"/>
      <sheetName val="BOQ3-LAB"/>
      <sheetName val="RES3-LAB"/>
      <sheetName val="BOQ3-PLA"/>
      <sheetName val="RES3-PLA"/>
      <sheetName val="PM3"/>
      <sheetName val="PM3-BUD"/>
      <sheetName val="BUD3-SUM"/>
      <sheetName val="BUD3-M-BILL"/>
      <sheetName val="RES3-M-BILL"/>
      <sheetName val="BUD3-L-BILL"/>
      <sheetName val="RES3-L-BILL"/>
      <sheetName val="BUD3-P-BILL"/>
      <sheetName val="RES3-P-BILL"/>
      <sheetName val="BUD3-MATS"/>
      <sheetName val="BUD3-M-EX"/>
      <sheetName val="BUD3-M-EX-Re"/>
      <sheetName val="BUD3-M-EX-SUM"/>
      <sheetName val="BUD3-M-SUBEX-OUT"/>
      <sheetName val="BUD3-M-SUBEX-IN"/>
      <sheetName val="BUD3-M-GFEX-OUT"/>
      <sheetName val="BUD3-M-GFEX-IN"/>
      <sheetName val="BUD3-M-1EX-OUT"/>
      <sheetName val="BUD3-M-1EX-IN"/>
      <sheetName val="BUD3-M-2EX-OUT"/>
      <sheetName val="BUD3-M-2EX-IN"/>
      <sheetName val="BUD3-M-3EX-OUT"/>
      <sheetName val="BUD3-M-3EX-IN"/>
      <sheetName val="BUD3-M-EXEX-OUT"/>
      <sheetName val="BUD3-M-EXEX-IN"/>
      <sheetName val="PM3-POW"/>
      <sheetName val="PM3-POW-PRO1"/>
      <sheetName val="PM3-POW-PRO1 (2)"/>
      <sheetName val="PM3-POW-PRO"/>
      <sheetName val="SF3-P1"/>
      <sheetName val="DB3"/>
      <sheetName val="EVA-DATA3"/>
      <sheetName val="4-IN"/>
      <sheetName val="SF4-VLOOKUP"/>
      <sheetName val="SF4-P2"/>
      <sheetName val="TAKE-OFF-4"/>
      <sheetName val="ES EXCTIONS &amp; EARTH-4"/>
      <sheetName val="BOQ4-MEPs"/>
      <sheetName val="SRBUs4"/>
      <sheetName val="SURs4"/>
      <sheetName val="BOD4"/>
      <sheetName val="PRELIMINARIES4"/>
      <sheetName val="PRELIMS4"/>
      <sheetName val="BOQ4-PV"/>
      <sheetName val="BOQ4-UNP"/>
      <sheetName val="BOQ4-AI"/>
      <sheetName val="RES4-AI"/>
      <sheetName val="BOQ4-MAT"/>
      <sheetName val="RES4-MAT"/>
      <sheetName val="BOQ4-LAB"/>
      <sheetName val="RES4-LAB"/>
      <sheetName val="BOQ4-PLA"/>
      <sheetName val="RES4-PLA"/>
      <sheetName val="PM4"/>
      <sheetName val="PM4-BUD"/>
      <sheetName val="BUD4-SUM"/>
      <sheetName val="BUD4-M-BILL"/>
      <sheetName val="RES4-M-BILL"/>
      <sheetName val="BUD4-L-BILL"/>
      <sheetName val="RES4-L-BILL"/>
      <sheetName val="BUD4-P-BILL"/>
      <sheetName val="RES4-P-BILL"/>
      <sheetName val="BUD4-MATS"/>
      <sheetName val="BUD4-M-EX"/>
      <sheetName val="BUD4-M-EX-Re"/>
      <sheetName val="BUD4-M-EX-SUM"/>
      <sheetName val="BUD4-M-SUBEX-OUT"/>
      <sheetName val="BUD4-M-SUBEX-IN"/>
      <sheetName val="BUD4-M-GFEX-OUT"/>
      <sheetName val="BUD4-M-GFEX-IN"/>
      <sheetName val="BUD4-M-1EX-OUT"/>
      <sheetName val="BUD4-M-1EX-IN"/>
      <sheetName val="BUD4-M-2EX-OUT"/>
      <sheetName val="BUD4-M-2EX-IN"/>
      <sheetName val="BUD4-M-3EX-OUT"/>
      <sheetName val="BUD4-M-3EX-IN"/>
      <sheetName val="BUD4-M-4EX-OUT"/>
      <sheetName val="BUD4-M-4EX-IN"/>
      <sheetName val="BUD4-M-EXEX-OUT"/>
      <sheetName val="BUD4-M-EXEX-IN"/>
      <sheetName val="PM4-POW"/>
      <sheetName val="SF4-P1"/>
      <sheetName val="PM4-POW-PRO1"/>
      <sheetName val="PM4-POW-PRO1 (2)"/>
      <sheetName val="PM4-POW-PRO"/>
      <sheetName val="DB4"/>
      <sheetName val="EVA-DATA4"/>
      <sheetName val="5-IN"/>
      <sheetName val="SF5-VLOOKUP"/>
      <sheetName val="SF5-P2"/>
      <sheetName val="TAKE-OFF-5"/>
      <sheetName val="ES EXCTIONS &amp; EARTH-5"/>
      <sheetName val="BOQ5-MEPs"/>
      <sheetName val="SRBUs5"/>
      <sheetName val="SURs5"/>
      <sheetName val="BOD5"/>
      <sheetName val="PRELIMINARIES5"/>
      <sheetName val="PRELIMS5"/>
      <sheetName val="BOQ5-PV"/>
      <sheetName val="BOQ5-UNP"/>
      <sheetName val="RES5-AI"/>
      <sheetName val="BOQ5-MAT"/>
      <sheetName val="RES5-MAT"/>
      <sheetName val="BOQ5-LAB"/>
      <sheetName val="RES5-LAB"/>
      <sheetName val="BOQ5-PLA"/>
      <sheetName val="RES5-PLA"/>
      <sheetName val="PM5"/>
      <sheetName val="PM5-BUD"/>
      <sheetName val="BUD5-SUM"/>
      <sheetName val="BUD5-M-BILL"/>
      <sheetName val="RES5-M-BILL"/>
      <sheetName val="BOQ5-AI"/>
      <sheetName val="BUD5-L-BILL"/>
      <sheetName val="RES5-L-BILL"/>
      <sheetName val="BUD5-P-BILL"/>
      <sheetName val="RES5-P-BILL"/>
      <sheetName val="BUD5-MATS"/>
      <sheetName val="BUD5-M-EX"/>
      <sheetName val="BUD5-M-EX-Re"/>
      <sheetName val="BUD5-M-EX-SUM"/>
      <sheetName val="BUD5-M-SUBEX-OUT"/>
      <sheetName val="BUD5-M-SUBEX-IN"/>
      <sheetName val="BUD5-M-GFEX-OUT"/>
      <sheetName val="BUD5-M-GFEX-IN"/>
      <sheetName val="BUD5-M-1EX-OUT"/>
      <sheetName val="BUD5-M-1EX-IN"/>
      <sheetName val="BUD5-M-2EX-OUT"/>
      <sheetName val="BUD5-M-2EX-IN"/>
      <sheetName val="BUD5-M-3EX-OUT"/>
      <sheetName val="BUD5-M-3EX-IN"/>
      <sheetName val="BUD5-M-4EX-OUT"/>
      <sheetName val="BUD5-M-4EX-IN"/>
      <sheetName val="BUD5-M-5EX-OUT"/>
      <sheetName val="BUD5-M-5EX-IN"/>
      <sheetName val="BUD5-M-EXEX-OUT"/>
      <sheetName val="BUD5-M-EXEX-IN"/>
      <sheetName val="PM5-POW"/>
      <sheetName val="SF5-P1"/>
      <sheetName val="PM5-POW-PRO1"/>
      <sheetName val="PM5-POW-PRO1 (2)"/>
      <sheetName val="PM5-POW-PRO"/>
      <sheetName val="DB5"/>
      <sheetName val="EVA-DATA5"/>
      <sheetName val="6-IN"/>
      <sheetName val="SF6-VLOOKUP"/>
      <sheetName val="TAKE-OFF-6"/>
      <sheetName val="SF6-P1"/>
      <sheetName val="SF6-P2"/>
      <sheetName val="ES EXCTIONS &amp; EARTH-6"/>
      <sheetName val="BOQ-MEPs"/>
      <sheetName val="SRBUs6"/>
      <sheetName val="SURs6"/>
      <sheetName val="BOD6"/>
      <sheetName val="PRELIMINARIES6"/>
      <sheetName val="PRELIMS6"/>
      <sheetName val="BOQ6-PV"/>
      <sheetName val="BOQ6-UNP"/>
      <sheetName val="BOQ6-AI"/>
      <sheetName val="RES6-AI"/>
      <sheetName val="BOQ6-MAT"/>
      <sheetName val="RES6-MAT"/>
      <sheetName val="BOQ6-LAB"/>
      <sheetName val="RES6-LAB"/>
      <sheetName val="BOQ6-PLA"/>
      <sheetName val="RES6-PLA"/>
      <sheetName val="PM6"/>
      <sheetName val="PM6-BUD"/>
      <sheetName val="BUD6-SUM"/>
      <sheetName val="BUD6-M-BILL"/>
      <sheetName val="RES6-M-BILL"/>
      <sheetName val="BUD6-L-BILL"/>
      <sheetName val="RES6-L-BILL"/>
      <sheetName val="BUD6-P-BILL"/>
      <sheetName val="RES6-P-BILL"/>
      <sheetName val="BUD6-MATS"/>
      <sheetName val="BUD6-M-EX"/>
      <sheetName val="BUD6-M-EX-Re"/>
      <sheetName val="BUD6-M-EX-SUM"/>
      <sheetName val="BUD6-M-SUBEX-OUT"/>
      <sheetName val="BUD6-M-SUBEX-IN"/>
      <sheetName val="BUD6-M-GFEX-OUT"/>
      <sheetName val="BUD6-M-GFEX-IN"/>
      <sheetName val="BUD6-M-1EX-OUT"/>
      <sheetName val="BUD6-M-1EX-IN"/>
      <sheetName val="BUD6-M-2EX-OUT"/>
      <sheetName val="BUD6-M-2EX-IN"/>
      <sheetName val="BUD6-M-3EX-OUT"/>
      <sheetName val="BUD6-M-3EX-IN"/>
      <sheetName val="BUD6-M-4EX-OUT"/>
      <sheetName val="BUD6-M-4EX-IN"/>
      <sheetName val="BUD6-M-5EX-OUT"/>
      <sheetName val="BUD6-M-5EX-IN"/>
      <sheetName val="BUD6-M-6EX-OUT"/>
      <sheetName val="BUD6-M-6EX-IN"/>
      <sheetName val="BUD6-M-EXEX-OUT"/>
      <sheetName val="BUD6-M-EXEX-IN"/>
      <sheetName val="PM6-POW"/>
      <sheetName val="PM6-POW-PRO1"/>
      <sheetName val="PM6-POW-PRO1-2"/>
      <sheetName val="PM6-POW-PRO"/>
      <sheetName val="DB6"/>
      <sheetName val="EVA-DATA6"/>
      <sheetName val="PM"/>
      <sheetName val="TAKE OFF"/>
      <sheetName val="RECONS"/>
      <sheetName val="PM-BUD"/>
      <sheetName val="PM-BUD-Re"/>
      <sheetName val="PM-BUD-SUM"/>
      <sheetName val="PM-BUD-SUB-OUT"/>
      <sheetName val="PM-BUD-SUB-IN"/>
      <sheetName val="PM-BUD-GF-OUT"/>
      <sheetName val="PM-BUD-GF-IN"/>
      <sheetName val="PM-BUD-FF-OUT"/>
      <sheetName val="PM-BUD-FF-IN"/>
      <sheetName val="PM-BUD-SF-OUT"/>
      <sheetName val="PM-BUD-SF-IN"/>
      <sheetName val="PM-BUD-TF-OUT"/>
      <sheetName val="PM-BUD-TF-IN"/>
      <sheetName val="PM-BUD-FoF-OUT"/>
      <sheetName val="PM-BUD-FoF-IN"/>
      <sheetName val="PM-BUD-FiF-OUT"/>
      <sheetName val="PM-BUD-FiF-IN"/>
      <sheetName val="PM-BUD-SiF-OUT"/>
      <sheetName val="PM-BUD-SiF-IN"/>
      <sheetName val="PM-BUD-Ex-OUT"/>
      <sheetName val="PM-BUD-Ex-IN"/>
      <sheetName val="PM-POW"/>
      <sheetName val="PM-0POW-PRO1"/>
      <sheetName val="PM-0POW-PRO2"/>
      <sheetName val="PM-0POW-PRO"/>
      <sheetName val="PM-0DB"/>
      <sheetName val="PM-0EVA-DATA"/>
      <sheetName val="PM-1POW-PRO1"/>
      <sheetName val="PM-1POW-PRO2"/>
      <sheetName val="PM-1POW-PRO"/>
      <sheetName val="PM-1DB"/>
      <sheetName val="PM-1EVA-DATA"/>
      <sheetName val="PM-2POW-PRO1"/>
      <sheetName val="PM-2POW-PRO2"/>
      <sheetName val="PM-2POW-PRO"/>
      <sheetName val="PM-2DB"/>
      <sheetName val="PM-2EVA-DATA"/>
      <sheetName val="PM-3POW-PRO1"/>
      <sheetName val="PM-3POW-PRO2"/>
      <sheetName val="PM-3POW-PRO"/>
      <sheetName val="PM-3DB"/>
      <sheetName val="PM-3EVA-DATA"/>
      <sheetName val="PM-4POW-PRO1"/>
      <sheetName val="PM-4POW-PRO2"/>
      <sheetName val="PM-4POW-PRO"/>
      <sheetName val="PM-4DB"/>
      <sheetName val="PM-4EVA-DATA"/>
      <sheetName val="PM-5POW-PRO1"/>
      <sheetName val="PM-5POW-PRO2"/>
      <sheetName val="PM-5POW-PRO"/>
      <sheetName val="PM-5DB"/>
      <sheetName val="PM-5EVA-DATA"/>
      <sheetName val="PM-6POW-PRO1"/>
      <sheetName val="PM-6POW-PRO2"/>
      <sheetName val="PM-6POW-PRO"/>
      <sheetName val="PM-6DB"/>
      <sheetName val="PM-6EVA-DATA"/>
      <sheetName val="PM6-POW-PRO-RESERVE"/>
      <sheetName val="PM-TOOLS"/>
      <sheetName val="PM-TOOLS-pm"/>
      <sheetName val="PM-INTRO 1"/>
      <sheetName val="pm1DASHBOARD"/>
      <sheetName val="pm1dashboard_be"/>
      <sheetName val="pm1SETTINGS"/>
      <sheetName val="pm1CLIENTS"/>
      <sheetName val="PROJECTS"/>
      <sheetName val="pm1TASKS"/>
      <sheetName val="pm1MONTH VIEW"/>
      <sheetName val="pm1MONTH_VIEW_BE"/>
      <sheetName val="pm1DAY VIEW"/>
      <sheetName val="pm1DAY_VIEW_BE"/>
      <sheetName val="PM-INTRO 2"/>
      <sheetName val="pm2-DASHBOARD"/>
      <sheetName val="pm2-DATA 2 (2)"/>
      <sheetName val="pm2-DATA"/>
      <sheetName val="pm2-INSIGHT"/>
      <sheetName val="TM-INTRO"/>
      <sheetName val="TM-DASHBOARD"/>
      <sheetName val="TM-BE"/>
      <sheetName val="Employee 1"/>
      <sheetName val="Employee 2"/>
      <sheetName val="Employee 3"/>
      <sheetName val="Employee 4"/>
      <sheetName val="Employee 5"/>
      <sheetName val="Employee 6"/>
      <sheetName val="Employee 7"/>
      <sheetName val="Employee 8"/>
      <sheetName val="Employee 9"/>
      <sheetName val="Employee 10"/>
      <sheetName val="Employee 11"/>
      <sheetName val="Employee 12"/>
      <sheetName val="Employee 13"/>
      <sheetName val="Employee 14"/>
      <sheetName val="Employee 15"/>
      <sheetName val="Employee 16"/>
      <sheetName val="Employee 17"/>
      <sheetName val="Employee 18"/>
      <sheetName val="Employee 19"/>
      <sheetName val="Employee 20"/>
      <sheetName val="DM-INTRO"/>
      <sheetName val="DECISION MATRIX V1"/>
      <sheetName val="DM-BE"/>
      <sheetName val="DECISION MATRIX V2"/>
      <sheetName val="BE100"/>
      <sheetName val="RT-INTRO"/>
      <sheetName val="BE"/>
      <sheetName val="Risk Dashboard"/>
      <sheetName val="Settings"/>
      <sheetName val="Risk Register"/>
      <sheetName val="Risk Assessment"/>
      <sheetName val="Risk Tracking"/>
      <sheetName val="EVA"/>
      <sheetName val="Source Data"/>
      <sheetName val="Trend Analysis"/>
      <sheetName val="CPM"/>
      <sheetName val="Holidays"/>
      <sheetName val="ProjectTaskList"/>
      <sheetName val="Help"/>
      <sheetName val="ProjectSchedule"/>
      <sheetName val="SimpleTaskTracker"/>
      <sheetName val="Help (2)"/>
      <sheetName val="ToDoList"/>
      <sheetName val="Lists"/>
      <sheetName val="Help (3)"/>
      <sheetName val="STORE"/>
    </sheetNames>
    <sheetDataSet>
      <sheetData sheetId="0"/>
      <sheetData sheetId="1"/>
      <sheetData sheetId="2">
        <row r="1">
          <cell r="E1" t="str">
            <v>To download newer versions and basic price list of materials, click to visit any of our official social media platforms below:</v>
          </cell>
        </row>
      </sheetData>
      <sheetData sheetId="3"/>
      <sheetData sheetId="4"/>
      <sheetData sheetId="5"/>
      <sheetData sheetId="6"/>
      <sheetData sheetId="7"/>
      <sheetData sheetId="8"/>
      <sheetData sheetId="9"/>
      <sheetData sheetId="10"/>
      <sheetData sheetId="11"/>
      <sheetData sheetId="12"/>
      <sheetData sheetId="13">
        <row r="11">
          <cell r="G11" t="str">
            <v>GH¢</v>
          </cell>
        </row>
      </sheetData>
      <sheetData sheetId="14"/>
      <sheetData sheetId="15"/>
      <sheetData sheetId="16"/>
      <sheetData sheetId="17"/>
      <sheetData sheetId="18">
        <row r="3273">
          <cell r="B3273" t="str">
            <v>Raincoat Roofing System:</v>
          </cell>
        </row>
        <row r="3281">
          <cell r="B3281" t="str">
            <v>Domod Roofing System:</v>
          </cell>
        </row>
        <row r="8155">
          <cell r="B8155" t="str">
            <v>230 x 40 x 65mm facing brick slice or terra-cotta for external cladding</v>
          </cell>
        </row>
        <row r="8188">
          <cell r="B8188" t="str">
            <v>200 x 50 x 30mm facing Granite or slate</v>
          </cell>
        </row>
        <row r="8397">
          <cell r="B8397" t="str">
            <v>Anti-bacteria and washable paint</v>
          </cell>
        </row>
        <row r="9244">
          <cell r="G9244" t="str">
            <v>400 x 400mm x 10mm plain Terracotta/Concrete Pavement Tiles</v>
          </cell>
        </row>
        <row r="9259">
          <cell r="G9259" t="str">
            <v>400 x 400mm x 10mm coloured Terracotta/Concrete Pavement Tiles</v>
          </cell>
        </row>
        <row r="9277">
          <cell r="B9277" t="str">
            <v>450mm x 450mm x 50mm Concrete Slab</v>
          </cell>
        </row>
        <row r="9294">
          <cell r="B9294" t="str">
            <v>600mm x 600mm x 50mm Concrete Slab</v>
          </cell>
        </row>
        <row r="9311">
          <cell r="B9311" t="str">
            <v>600mm x 900mm x 50mm Concrete Slab</v>
          </cell>
        </row>
        <row r="9328">
          <cell r="B9328" t="str">
            <v>600mm x 1200mm x 50mm Concrete Slab</v>
          </cell>
        </row>
        <row r="12525">
          <cell r="B12525" t="str">
            <v>150mm x 50mm x 2000mm Steraphone panel</v>
          </cell>
        </row>
        <row r="12526">
          <cell r="B12526" t="str">
            <v>Liquid Nail Adhesives</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8">
          <cell r="N8">
            <v>0.03</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row r="2">
          <cell r="AO2" t="str">
            <v/>
          </cell>
          <cell r="AP2" t="str">
            <v/>
          </cell>
        </row>
        <row r="3">
          <cell r="AP3" t="str">
            <v/>
          </cell>
        </row>
        <row r="4">
          <cell r="AP4" t="str">
            <v/>
          </cell>
        </row>
        <row r="5">
          <cell r="AP5" t="str">
            <v/>
          </cell>
        </row>
        <row r="6">
          <cell r="AP6" t="str">
            <v/>
          </cell>
        </row>
        <row r="7">
          <cell r="AP7" t="str">
            <v/>
          </cell>
        </row>
        <row r="8">
          <cell r="AP8" t="str">
            <v/>
          </cell>
        </row>
        <row r="9">
          <cell r="AP9" t="str">
            <v/>
          </cell>
        </row>
        <row r="10">
          <cell r="AP10" t="str">
            <v/>
          </cell>
        </row>
        <row r="11">
          <cell r="AP11" t="str">
            <v/>
          </cell>
        </row>
        <row r="12">
          <cell r="AP12" t="str">
            <v/>
          </cell>
        </row>
        <row r="13">
          <cell r="AP13" t="str">
            <v/>
          </cell>
        </row>
        <row r="14">
          <cell r="AP14" t="str">
            <v/>
          </cell>
        </row>
        <row r="15">
          <cell r="AP15" t="str">
            <v/>
          </cell>
        </row>
        <row r="16">
          <cell r="AP16" t="str">
            <v/>
          </cell>
        </row>
        <row r="17">
          <cell r="AP17" t="str">
            <v/>
          </cell>
        </row>
        <row r="18">
          <cell r="AP18" t="str">
            <v/>
          </cell>
        </row>
        <row r="19">
          <cell r="AP19" t="str">
            <v/>
          </cell>
        </row>
        <row r="20">
          <cell r="AP20" t="str">
            <v/>
          </cell>
        </row>
        <row r="21">
          <cell r="AP21" t="str">
            <v/>
          </cell>
        </row>
        <row r="22">
          <cell r="AP22" t="str">
            <v/>
          </cell>
        </row>
        <row r="23">
          <cell r="AP23" t="str">
            <v/>
          </cell>
        </row>
        <row r="24">
          <cell r="AP24" t="str">
            <v/>
          </cell>
        </row>
        <row r="25">
          <cell r="AP25" t="str">
            <v/>
          </cell>
        </row>
        <row r="26">
          <cell r="AP26" t="str">
            <v/>
          </cell>
        </row>
        <row r="27">
          <cell r="AP27" t="str">
            <v/>
          </cell>
        </row>
        <row r="28">
          <cell r="AP28" t="str">
            <v/>
          </cell>
        </row>
        <row r="29">
          <cell r="AP29" t="str">
            <v/>
          </cell>
        </row>
        <row r="30">
          <cell r="AP30" t="str">
            <v/>
          </cell>
        </row>
        <row r="31">
          <cell r="AP31" t="str">
            <v/>
          </cell>
        </row>
        <row r="32">
          <cell r="AP32" t="str">
            <v/>
          </cell>
        </row>
        <row r="33">
          <cell r="AP33" t="str">
            <v/>
          </cell>
        </row>
        <row r="34">
          <cell r="AP34" t="str">
            <v/>
          </cell>
        </row>
        <row r="35">
          <cell r="AP35" t="str">
            <v/>
          </cell>
        </row>
        <row r="36">
          <cell r="AP36" t="str">
            <v/>
          </cell>
        </row>
        <row r="37">
          <cell r="AP37" t="str">
            <v/>
          </cell>
        </row>
        <row r="38">
          <cell r="AP38" t="str">
            <v/>
          </cell>
        </row>
        <row r="39">
          <cell r="AP39" t="str">
            <v/>
          </cell>
        </row>
        <row r="40">
          <cell r="AP40" t="str">
            <v/>
          </cell>
        </row>
        <row r="41">
          <cell r="AP41" t="str">
            <v/>
          </cell>
        </row>
        <row r="42">
          <cell r="AP42" t="str">
            <v/>
          </cell>
        </row>
        <row r="43">
          <cell r="AP43" t="str">
            <v/>
          </cell>
        </row>
        <row r="44">
          <cell r="AP44" t="str">
            <v/>
          </cell>
        </row>
        <row r="45">
          <cell r="AP45" t="str">
            <v/>
          </cell>
        </row>
        <row r="46">
          <cell r="AP46" t="str">
            <v/>
          </cell>
        </row>
        <row r="47">
          <cell r="AP47" t="str">
            <v/>
          </cell>
        </row>
        <row r="48">
          <cell r="AP48" t="str">
            <v/>
          </cell>
        </row>
        <row r="49">
          <cell r="AP49" t="str">
            <v/>
          </cell>
        </row>
        <row r="50">
          <cell r="AP50" t="str">
            <v/>
          </cell>
        </row>
        <row r="51">
          <cell r="AP51" t="str">
            <v/>
          </cell>
        </row>
        <row r="52">
          <cell r="AP52" t="str">
            <v/>
          </cell>
        </row>
        <row r="53">
          <cell r="AP53" t="str">
            <v/>
          </cell>
        </row>
        <row r="54">
          <cell r="AP54" t="str">
            <v/>
          </cell>
        </row>
        <row r="55">
          <cell r="AP55" t="str">
            <v/>
          </cell>
        </row>
        <row r="56">
          <cell r="AP56" t="str">
            <v/>
          </cell>
        </row>
        <row r="57">
          <cell r="AP57" t="str">
            <v/>
          </cell>
        </row>
        <row r="58">
          <cell r="AP58" t="str">
            <v/>
          </cell>
        </row>
        <row r="59">
          <cell r="AP59" t="str">
            <v/>
          </cell>
        </row>
        <row r="60">
          <cell r="AP60" t="str">
            <v/>
          </cell>
        </row>
        <row r="61">
          <cell r="AP61" t="str">
            <v/>
          </cell>
        </row>
        <row r="62">
          <cell r="AP62" t="str">
            <v/>
          </cell>
        </row>
        <row r="63">
          <cell r="AP63" t="str">
            <v/>
          </cell>
        </row>
        <row r="64">
          <cell r="AP64" t="str">
            <v/>
          </cell>
        </row>
        <row r="65">
          <cell r="AP65" t="str">
            <v/>
          </cell>
        </row>
        <row r="66">
          <cell r="AP66" t="str">
            <v/>
          </cell>
        </row>
        <row r="67">
          <cell r="AP67" t="str">
            <v/>
          </cell>
        </row>
        <row r="68">
          <cell r="AP68" t="str">
            <v/>
          </cell>
        </row>
        <row r="69">
          <cell r="AP69" t="str">
            <v/>
          </cell>
        </row>
        <row r="70">
          <cell r="AP70" t="str">
            <v/>
          </cell>
        </row>
        <row r="71">
          <cell r="AP71" t="str">
            <v/>
          </cell>
        </row>
        <row r="72">
          <cell r="AP72" t="str">
            <v/>
          </cell>
        </row>
        <row r="73">
          <cell r="AP73" t="str">
            <v/>
          </cell>
        </row>
        <row r="74">
          <cell r="AP74" t="str">
            <v/>
          </cell>
        </row>
        <row r="75">
          <cell r="AP75" t="str">
            <v/>
          </cell>
        </row>
        <row r="76">
          <cell r="AP76" t="str">
            <v/>
          </cell>
        </row>
        <row r="77">
          <cell r="AP77" t="str">
            <v/>
          </cell>
        </row>
        <row r="78">
          <cell r="AP78" t="str">
            <v/>
          </cell>
        </row>
        <row r="79">
          <cell r="AP79" t="str">
            <v/>
          </cell>
        </row>
        <row r="80">
          <cell r="AP80" t="str">
            <v/>
          </cell>
        </row>
        <row r="81">
          <cell r="AP81" t="str">
            <v/>
          </cell>
        </row>
        <row r="82">
          <cell r="AP82" t="str">
            <v/>
          </cell>
        </row>
        <row r="83">
          <cell r="AP83" t="str">
            <v/>
          </cell>
        </row>
        <row r="84">
          <cell r="AP84" t="str">
            <v/>
          </cell>
        </row>
        <row r="85">
          <cell r="AP85" t="str">
            <v/>
          </cell>
        </row>
        <row r="86">
          <cell r="AP86" t="str">
            <v/>
          </cell>
        </row>
        <row r="87">
          <cell r="AP87" t="str">
            <v/>
          </cell>
        </row>
        <row r="88">
          <cell r="AP88" t="str">
            <v/>
          </cell>
        </row>
        <row r="89">
          <cell r="AP89" t="str">
            <v/>
          </cell>
        </row>
        <row r="90">
          <cell r="AP90" t="str">
            <v/>
          </cell>
        </row>
        <row r="91">
          <cell r="AP91" t="str">
            <v/>
          </cell>
        </row>
        <row r="92">
          <cell r="AP92" t="str">
            <v/>
          </cell>
        </row>
        <row r="93">
          <cell r="AP93" t="str">
            <v/>
          </cell>
        </row>
        <row r="94">
          <cell r="AP94" t="str">
            <v/>
          </cell>
        </row>
        <row r="95">
          <cell r="AP95" t="str">
            <v/>
          </cell>
        </row>
        <row r="96">
          <cell r="AP96" t="str">
            <v/>
          </cell>
        </row>
        <row r="97">
          <cell r="AP97" t="str">
            <v/>
          </cell>
        </row>
        <row r="98">
          <cell r="AP98" t="str">
            <v/>
          </cell>
        </row>
        <row r="99">
          <cell r="AP99" t="str">
            <v/>
          </cell>
        </row>
        <row r="100">
          <cell r="AP100" t="str">
            <v/>
          </cell>
        </row>
        <row r="101">
          <cell r="AP101" t="str">
            <v/>
          </cell>
        </row>
      </sheetData>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row r="1">
          <cell r="A1" t="str">
            <v>Status</v>
          </cell>
          <cell r="B1" t="str">
            <v>Priority</v>
          </cell>
          <cell r="C1" t="str">
            <v>PICK</v>
          </cell>
        </row>
        <row r="2">
          <cell r="A2" t="str">
            <v xml:space="preserve"> - </v>
          </cell>
          <cell r="B2" t="str">
            <v xml:space="preserve"> - </v>
          </cell>
          <cell r="C2" t="str">
            <v xml:space="preserve"> - </v>
          </cell>
        </row>
        <row r="3">
          <cell r="A3" t="str">
            <v>Planning</v>
          </cell>
          <cell r="B3" t="str">
            <v>High</v>
          </cell>
          <cell r="C3" t="str">
            <v>(P) Easy / Low Value</v>
          </cell>
        </row>
        <row r="4">
          <cell r="A4" t="str">
            <v>Pending Approval</v>
          </cell>
          <cell r="B4" t="str">
            <v>Normal</v>
          </cell>
          <cell r="C4" t="str">
            <v>(I) Easy / High Value</v>
          </cell>
        </row>
        <row r="5">
          <cell r="A5" t="str">
            <v>Approved</v>
          </cell>
          <cell r="B5" t="str">
            <v>Low</v>
          </cell>
          <cell r="C5" t="str">
            <v>(C) Hard / High Value</v>
          </cell>
        </row>
        <row r="6">
          <cell r="A6" t="str">
            <v>In Progress</v>
          </cell>
          <cell r="C6" t="str">
            <v>(K) Hard / Low Value</v>
          </cell>
        </row>
        <row r="7">
          <cell r="A7" t="str">
            <v>Pending Review</v>
          </cell>
        </row>
        <row r="8">
          <cell r="A8" t="str">
            <v>On Hold</v>
          </cell>
        </row>
        <row r="9">
          <cell r="A9" t="str">
            <v>Completed</v>
          </cell>
        </row>
      </sheetData>
      <sheetData sheetId="603"/>
      <sheetData sheetId="60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PTIC TANK"/>
      <sheetName val="TAKE - OFF BY AAL"/>
      <sheetName val="Rebars Take-Off by AAL"/>
    </sheetNames>
    <sheetDataSet>
      <sheetData sheetId="0"/>
      <sheetData sheetId="1" refreshError="1"/>
      <sheetData sheetId="2">
        <row r="3">
          <cell r="K3">
            <v>6</v>
          </cell>
          <cell r="L3">
            <v>0.222</v>
          </cell>
        </row>
        <row r="4">
          <cell r="K4">
            <v>8</v>
          </cell>
          <cell r="L4">
            <v>0.39500000000000002</v>
          </cell>
        </row>
        <row r="5">
          <cell r="K5">
            <v>10</v>
          </cell>
          <cell r="L5">
            <v>0.61699999999999999</v>
          </cell>
        </row>
        <row r="6">
          <cell r="K6">
            <v>12</v>
          </cell>
          <cell r="L6">
            <v>0.88800000000000001</v>
          </cell>
        </row>
        <row r="7">
          <cell r="K7">
            <v>16</v>
          </cell>
          <cell r="L7">
            <v>1.58</v>
          </cell>
        </row>
        <row r="8">
          <cell r="K8">
            <v>20</v>
          </cell>
          <cell r="L8">
            <v>2.4670000000000001</v>
          </cell>
        </row>
        <row r="9">
          <cell r="K9">
            <v>25</v>
          </cell>
          <cell r="L9">
            <v>3.8450000000000002</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intro"/>
      <sheetName val="lab"/>
    </sheetNames>
    <sheetDataSet>
      <sheetData sheetId="0" refreshError="1"/>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mbley "/>
      <sheetName val="Criteria"/>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
      <sheetName val="Rates"/>
      <sheetName val="Risk"/>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Refunds"/>
    </sheetNames>
    <sheetDataSet>
      <sheetData sheetId="0">
        <row r="4">
          <cell r="B4" t="str">
            <v>INFLOW</v>
          </cell>
        </row>
        <row r="5">
          <cell r="B5" t="str">
            <v xml:space="preserve">ELECTRICITY &amp; WATER </v>
          </cell>
        </row>
        <row r="6">
          <cell r="B6" t="str">
            <v>HAULAGE/  OFFLOADING</v>
          </cell>
        </row>
        <row r="7">
          <cell r="B7" t="str">
            <v>DRINKING WATER</v>
          </cell>
        </row>
        <row r="8">
          <cell r="B8" t="str">
            <v xml:space="preserve">TEL/INTERNET/FAX </v>
          </cell>
        </row>
        <row r="9">
          <cell r="B9" t="str">
            <v>MEETING EXPENSES</v>
          </cell>
        </row>
        <row r="10">
          <cell r="B10" t="str">
            <v>FIRST AID / MEDICAL</v>
          </cell>
        </row>
        <row r="11">
          <cell r="B11" t="str">
            <v>PRINTING &amp; STATIONERY</v>
          </cell>
        </row>
        <row r="12">
          <cell r="B12" t="str">
            <v>REPAIR OF PLANT &amp; EQUIP.</v>
          </cell>
        </row>
        <row r="13">
          <cell r="B13" t="str">
            <v xml:space="preserve">FUEL &amp; LUBRICANTS </v>
          </cell>
        </row>
        <row r="14">
          <cell r="B14" t="str">
            <v>SANITATION</v>
          </cell>
        </row>
        <row r="15">
          <cell r="B15" t="str">
            <v>T&amp;T (ERANDS)</v>
          </cell>
        </row>
        <row r="16">
          <cell r="B16" t="str">
            <v>CASUALS</v>
          </cell>
        </row>
        <row r="17">
          <cell r="B17" t="str">
            <v>EXCAVATION</v>
          </cell>
        </row>
        <row r="18">
          <cell r="B18" t="str">
            <v>HARDCORE FILLING</v>
          </cell>
        </row>
        <row r="19">
          <cell r="B19" t="str">
            <v>CONCRETE</v>
          </cell>
        </row>
        <row r="20">
          <cell r="B20" t="str">
            <v>REINFORCEMENT</v>
          </cell>
        </row>
        <row r="21">
          <cell r="B21" t="str">
            <v>FORMWORK</v>
          </cell>
        </row>
        <row r="22">
          <cell r="B22" t="str">
            <v>SCREEDING</v>
          </cell>
        </row>
        <row r="23">
          <cell r="B23" t="str">
            <v>PLASTERING</v>
          </cell>
        </row>
        <row r="24">
          <cell r="B24" t="str">
            <v>TILING</v>
          </cell>
        </row>
        <row r="25">
          <cell r="B25" t="str">
            <v>PAINTING</v>
          </cell>
        </row>
        <row r="26">
          <cell r="B26" t="str">
            <v>BLOCKWORK</v>
          </cell>
        </row>
        <row r="27">
          <cell r="B27" t="str">
            <v>ROOFING</v>
          </cell>
        </row>
        <row r="28">
          <cell r="B28" t="str">
            <v>TIMBER WORKS</v>
          </cell>
        </row>
        <row r="29">
          <cell r="B29" t="str">
            <v>LOUVERS</v>
          </cell>
        </row>
        <row r="30">
          <cell r="B30" t="str">
            <v>DEMOLATION</v>
          </cell>
        </row>
        <row r="31">
          <cell r="B31" t="str">
            <v>CEILING</v>
          </cell>
        </row>
        <row r="32">
          <cell r="B32" t="str">
            <v xml:space="preserve">MATERIAL </v>
          </cell>
        </row>
      </sheetData>
      <sheetData sheetId="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
      <sheetName val="ELECTRICAL WORKS"/>
    </sheetNames>
    <sheetDataSet>
      <sheetData sheetId="0" refreshError="1"/>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MSMT 1 (3)"/>
      <sheetName val="IPC 5"/>
      <sheetName val="PRELIMS"/>
      <sheetName val="PRELIMS AND GENERALS"/>
      <sheetName val="VALUATION 1 - JAN"/>
      <sheetName val="  MSMT "/>
      <sheetName val="VALUATION 5 - JUNE"/>
      <sheetName val="  MSMT 1"/>
      <sheetName val="  MSMT 1 (2)"/>
      <sheetName val="VO "/>
      <sheetName val="VO MSMT"/>
      <sheetName val="RELOCATION"/>
      <sheetName val="FLUCTUATION"/>
      <sheetName val="PLBG"/>
      <sheetName val="INDICES"/>
      <sheetName val="ELECTRICALS"/>
      <sheetName val="  MSMT  (2)"/>
    </sheetNames>
    <sheetDataSet>
      <sheetData sheetId="0"/>
      <sheetData sheetId="1"/>
      <sheetData sheetId="2"/>
      <sheetData sheetId="3"/>
      <sheetData sheetId="4"/>
      <sheetData sheetId="5"/>
      <sheetData sheetId="6">
        <row r="230">
          <cell r="E230">
            <v>12.411475409836065</v>
          </cell>
        </row>
      </sheetData>
      <sheetData sheetId="7">
        <row r="1666">
          <cell r="L1666">
            <v>78</v>
          </cell>
        </row>
      </sheetData>
      <sheetData sheetId="8"/>
      <sheetData sheetId="9"/>
      <sheetData sheetId="10">
        <row r="208">
          <cell r="L208">
            <v>14</v>
          </cell>
        </row>
      </sheetData>
      <sheetData sheetId="11"/>
      <sheetData sheetId="12"/>
      <sheetData sheetId="13"/>
      <sheetData sheetId="14"/>
      <sheetData sheetId="15"/>
      <sheetData sheetId="16"/>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VOP Summary"/>
      <sheetName val="Local gen roadworks"/>
      <sheetName val="Local railbridge"/>
      <sheetName val="Local services"/>
      <sheetName val="Foreign Gen Roadworks"/>
      <sheetName val="Foreign Railbridge"/>
      <sheetName val="Foreign Services"/>
      <sheetName val="Local railbridge (2)"/>
      <sheetName val="Foreign Railbridge (2)"/>
      <sheetName val="Criteria"/>
      <sheetName val="Goods Sched"/>
      <sheetName val="010 Reid4"/>
      <sheetName val="009 Local"/>
      <sheetName val="008 Process &amp; Plant"/>
      <sheetName val="007 Reid3"/>
      <sheetName val="006 Reid2"/>
      <sheetName val="005 Castle"/>
      <sheetName val="004 Reid1"/>
      <sheetName val="003 BASF"/>
      <sheetName val="002 Naylor"/>
      <sheetName val="001 Merton"/>
    </sheetNames>
    <sheetDataSet>
      <sheetData sheetId="0" refreshError="1"/>
      <sheetData sheetId="1"/>
      <sheetData sheetId="2">
        <row r="1">
          <cell r="A1" t="str">
            <v>Code</v>
          </cell>
          <cell r="B1" t="str">
            <v>AmountGR</v>
          </cell>
        </row>
        <row r="11">
          <cell r="A11" t="str">
            <v>Code</v>
          </cell>
          <cell r="B11" t="str">
            <v>Amount</v>
          </cell>
        </row>
        <row r="12">
          <cell r="A12" t="str">
            <v>021</v>
          </cell>
          <cell r="B12">
            <v>8776595.0773290005</v>
          </cell>
        </row>
        <row r="13">
          <cell r="A13">
            <v>3502</v>
          </cell>
          <cell r="B13">
            <v>33941237.315816998</v>
          </cell>
        </row>
        <row r="14">
          <cell r="A14">
            <v>4101</v>
          </cell>
          <cell r="B14">
            <v>0</v>
          </cell>
        </row>
        <row r="15">
          <cell r="A15">
            <v>4103</v>
          </cell>
          <cell r="B15">
            <v>0</v>
          </cell>
        </row>
        <row r="16">
          <cell r="A16">
            <v>4602</v>
          </cell>
          <cell r="B16">
            <v>0</v>
          </cell>
        </row>
        <row r="17">
          <cell r="A17">
            <v>4604</v>
          </cell>
          <cell r="B17">
            <v>0</v>
          </cell>
        </row>
        <row r="18">
          <cell r="A18">
            <v>4606</v>
          </cell>
          <cell r="B18">
            <v>0</v>
          </cell>
        </row>
        <row r="19">
          <cell r="A19">
            <v>4806</v>
          </cell>
          <cell r="B19">
            <v>0</v>
          </cell>
        </row>
        <row r="20">
          <cell r="A20">
            <v>4808</v>
          </cell>
          <cell r="B20">
            <v>0</v>
          </cell>
        </row>
        <row r="21">
          <cell r="A21">
            <v>4809</v>
          </cell>
          <cell r="B21">
            <v>0</v>
          </cell>
        </row>
        <row r="22">
          <cell r="A22">
            <v>4402</v>
          </cell>
          <cell r="B22">
            <v>26952250.895397998</v>
          </cell>
        </row>
        <row r="23">
          <cell r="A23">
            <v>4403</v>
          </cell>
          <cell r="B23">
            <v>4954868.7744669998</v>
          </cell>
        </row>
        <row r="24">
          <cell r="A24">
            <v>4404</v>
          </cell>
          <cell r="B24">
            <v>3189912.9844510001</v>
          </cell>
        </row>
        <row r="25">
          <cell r="A25">
            <v>1275</v>
          </cell>
          <cell r="B25">
            <v>0</v>
          </cell>
        </row>
        <row r="26">
          <cell r="A26">
            <v>1110</v>
          </cell>
          <cell r="B26">
            <v>4401942.3952630004</v>
          </cell>
        </row>
        <row r="27">
          <cell r="A27">
            <v>1114</v>
          </cell>
          <cell r="B27">
            <v>757865.65034499997</v>
          </cell>
        </row>
        <row r="28">
          <cell r="A28">
            <v>1116</v>
          </cell>
          <cell r="B28">
            <v>385373.65611699998</v>
          </cell>
        </row>
        <row r="29">
          <cell r="A29">
            <v>1118</v>
          </cell>
          <cell r="B29">
            <v>611841.36050800001</v>
          </cell>
        </row>
        <row r="33">
          <cell r="B33">
            <v>83971888.109999999</v>
          </cell>
        </row>
        <row r="34">
          <cell r="B34" t="b">
            <v>1</v>
          </cell>
        </row>
        <row r="40">
          <cell r="A40" t="str">
            <v>021</v>
          </cell>
          <cell r="B40">
            <v>233829.249193</v>
          </cell>
        </row>
        <row r="41">
          <cell r="A41">
            <v>3502</v>
          </cell>
          <cell r="B41">
            <v>904274.83190400002</v>
          </cell>
        </row>
        <row r="42">
          <cell r="A42">
            <v>4101</v>
          </cell>
          <cell r="B42">
            <v>0</v>
          </cell>
        </row>
        <row r="43">
          <cell r="A43">
            <v>4103</v>
          </cell>
          <cell r="B43">
            <v>0</v>
          </cell>
        </row>
        <row r="44">
          <cell r="A44">
            <v>4602</v>
          </cell>
          <cell r="B44">
            <v>0</v>
          </cell>
        </row>
        <row r="45">
          <cell r="A45">
            <v>4604</v>
          </cell>
          <cell r="B45">
            <v>0</v>
          </cell>
        </row>
        <row r="46">
          <cell r="A46">
            <v>4606</v>
          </cell>
          <cell r="B46">
            <v>0</v>
          </cell>
        </row>
        <row r="47">
          <cell r="A47">
            <v>4806</v>
          </cell>
          <cell r="B47">
            <v>0</v>
          </cell>
        </row>
        <row r="48">
          <cell r="A48">
            <v>4808</v>
          </cell>
          <cell r="B48">
            <v>0</v>
          </cell>
        </row>
        <row r="49">
          <cell r="A49">
            <v>4809</v>
          </cell>
          <cell r="B49">
            <v>0</v>
          </cell>
        </row>
        <row r="50">
          <cell r="A50">
            <v>4402</v>
          </cell>
          <cell r="B50">
            <v>718071.70496100001</v>
          </cell>
        </row>
        <row r="51">
          <cell r="A51">
            <v>4403</v>
          </cell>
          <cell r="B51">
            <v>132009.42223900001</v>
          </cell>
        </row>
        <row r="52">
          <cell r="A52">
            <v>4404</v>
          </cell>
          <cell r="B52">
            <v>84986.825935999994</v>
          </cell>
        </row>
        <row r="53">
          <cell r="A53">
            <v>1275</v>
          </cell>
          <cell r="B53">
            <v>0</v>
          </cell>
        </row>
        <row r="54">
          <cell r="A54">
            <v>1110</v>
          </cell>
          <cell r="B54">
            <v>117278.15584599999</v>
          </cell>
        </row>
        <row r="55">
          <cell r="A55">
            <v>1114</v>
          </cell>
          <cell r="B55">
            <v>20191.33325</v>
          </cell>
        </row>
        <row r="56">
          <cell r="A56">
            <v>1116</v>
          </cell>
          <cell r="B56">
            <v>10267.265594</v>
          </cell>
        </row>
        <row r="57">
          <cell r="A57">
            <v>1118</v>
          </cell>
          <cell r="B57">
            <v>16300.900826999999</v>
          </cell>
        </row>
        <row r="61">
          <cell r="B61">
            <v>2237209.69</v>
          </cell>
        </row>
        <row r="62">
          <cell r="B62" t="b">
            <v>1</v>
          </cell>
        </row>
        <row r="68">
          <cell r="A68" t="str">
            <v>021</v>
          </cell>
          <cell r="B68">
            <v>32383959.750640001</v>
          </cell>
        </row>
        <row r="69">
          <cell r="A69">
            <v>3502</v>
          </cell>
          <cell r="B69">
            <v>34261006.396179996</v>
          </cell>
        </row>
        <row r="70">
          <cell r="A70">
            <v>4101</v>
          </cell>
          <cell r="B70">
            <v>0</v>
          </cell>
        </row>
        <row r="71">
          <cell r="A71">
            <v>4103</v>
          </cell>
          <cell r="B71">
            <v>0</v>
          </cell>
        </row>
        <row r="72">
          <cell r="A72">
            <v>4602</v>
          </cell>
          <cell r="B72">
            <v>0</v>
          </cell>
        </row>
        <row r="73">
          <cell r="A73">
            <v>4604</v>
          </cell>
          <cell r="B73">
            <v>0</v>
          </cell>
        </row>
        <row r="74">
          <cell r="A74">
            <v>4606</v>
          </cell>
          <cell r="B74">
            <v>0</v>
          </cell>
        </row>
        <row r="75">
          <cell r="A75">
            <v>4806</v>
          </cell>
          <cell r="B75">
            <v>0</v>
          </cell>
        </row>
        <row r="76">
          <cell r="A76">
            <v>4808</v>
          </cell>
          <cell r="B76">
            <v>0</v>
          </cell>
        </row>
        <row r="77">
          <cell r="A77">
            <v>4809</v>
          </cell>
          <cell r="B77">
            <v>0</v>
          </cell>
        </row>
        <row r="78">
          <cell r="A78">
            <v>4402</v>
          </cell>
          <cell r="B78">
            <v>56227756.433738001</v>
          </cell>
        </row>
        <row r="79">
          <cell r="A79">
            <v>4403</v>
          </cell>
          <cell r="B79">
            <v>10336841.83533</v>
          </cell>
        </row>
        <row r="80">
          <cell r="A80">
            <v>4404</v>
          </cell>
          <cell r="B80">
            <v>6654792.9904119996</v>
          </cell>
        </row>
        <row r="81">
          <cell r="A81">
            <v>1275</v>
          </cell>
          <cell r="B81">
            <v>0</v>
          </cell>
        </row>
        <row r="82">
          <cell r="A82">
            <v>1110</v>
          </cell>
          <cell r="B82">
            <v>10744038.865390001</v>
          </cell>
        </row>
        <row r="83">
          <cell r="A83">
            <v>1114</v>
          </cell>
          <cell r="B83">
            <v>765005.69653099997</v>
          </cell>
        </row>
        <row r="84">
          <cell r="A84">
            <v>1116</v>
          </cell>
          <cell r="B84">
            <v>389004.359926</v>
          </cell>
        </row>
        <row r="85">
          <cell r="A85">
            <v>1118</v>
          </cell>
          <cell r="B85">
            <v>1227578.735104</v>
          </cell>
        </row>
        <row r="89">
          <cell r="B89">
            <v>152989985.06</v>
          </cell>
        </row>
        <row r="90">
          <cell r="B90" t="b">
            <v>1</v>
          </cell>
        </row>
        <row r="96">
          <cell r="A96" t="str">
            <v>021</v>
          </cell>
          <cell r="B96">
            <v>8265941.3560699997</v>
          </cell>
        </row>
        <row r="97">
          <cell r="A97">
            <v>3502</v>
          </cell>
          <cell r="B97">
            <v>8083342.3553250004</v>
          </cell>
        </row>
        <row r="98">
          <cell r="A98">
            <v>4101</v>
          </cell>
          <cell r="B98">
            <v>0</v>
          </cell>
        </row>
        <row r="99">
          <cell r="A99">
            <v>4103</v>
          </cell>
          <cell r="B99">
            <v>0</v>
          </cell>
        </row>
        <row r="100">
          <cell r="A100">
            <v>4602</v>
          </cell>
          <cell r="B100">
            <v>0</v>
          </cell>
        </row>
        <row r="101">
          <cell r="A101">
            <v>4604</v>
          </cell>
          <cell r="B101">
            <v>0</v>
          </cell>
        </row>
        <row r="102">
          <cell r="A102">
            <v>4606</v>
          </cell>
          <cell r="B102">
            <v>0</v>
          </cell>
        </row>
        <row r="103">
          <cell r="A103">
            <v>4806</v>
          </cell>
          <cell r="B103">
            <v>0</v>
          </cell>
        </row>
        <row r="104">
          <cell r="A104">
            <v>4808</v>
          </cell>
          <cell r="B104">
            <v>0</v>
          </cell>
        </row>
        <row r="105">
          <cell r="A105">
            <v>4809</v>
          </cell>
          <cell r="B105">
            <v>0</v>
          </cell>
        </row>
        <row r="106">
          <cell r="A106">
            <v>4402</v>
          </cell>
          <cell r="B106">
            <v>13266049.451963</v>
          </cell>
        </row>
        <row r="107">
          <cell r="A107">
            <v>4403</v>
          </cell>
          <cell r="B107">
            <v>2438814.2736269999</v>
          </cell>
        </row>
        <row r="108">
          <cell r="A108">
            <v>4404</v>
          </cell>
          <cell r="B108">
            <v>1570093.1088620001</v>
          </cell>
        </row>
        <row r="109">
          <cell r="A109">
            <v>1275</v>
          </cell>
          <cell r="B109">
            <v>0</v>
          </cell>
        </row>
        <row r="110">
          <cell r="A110">
            <v>1110</v>
          </cell>
          <cell r="B110">
            <v>2534885.9698859998</v>
          </cell>
        </row>
        <row r="111">
          <cell r="A111">
            <v>1114</v>
          </cell>
          <cell r="B111">
            <v>180490.98959099999</v>
          </cell>
        </row>
        <row r="112">
          <cell r="A112">
            <v>1116</v>
          </cell>
          <cell r="B112">
            <v>91779.423599999995</v>
          </cell>
        </row>
        <row r="113">
          <cell r="A113">
            <v>1118</v>
          </cell>
          <cell r="B113">
            <v>306483.60245800001</v>
          </cell>
        </row>
        <row r="117">
          <cell r="B117">
            <v>36737880.530000001</v>
          </cell>
        </row>
        <row r="118">
          <cell r="B118" t="b">
            <v>1</v>
          </cell>
        </row>
        <row r="124">
          <cell r="A124" t="str">
            <v>021</v>
          </cell>
          <cell r="B124">
            <v>55733333.320629001</v>
          </cell>
        </row>
        <row r="125">
          <cell r="A125">
            <v>3502</v>
          </cell>
          <cell r="B125">
            <v>51457155.594419003</v>
          </cell>
        </row>
        <row r="126">
          <cell r="A126">
            <v>4101</v>
          </cell>
          <cell r="B126">
            <v>0</v>
          </cell>
        </row>
        <row r="127">
          <cell r="A127">
            <v>4103</v>
          </cell>
          <cell r="B127">
            <v>0</v>
          </cell>
        </row>
        <row r="128">
          <cell r="A128">
            <v>4602</v>
          </cell>
          <cell r="B128">
            <v>0</v>
          </cell>
        </row>
        <row r="129">
          <cell r="A129">
            <v>4604</v>
          </cell>
          <cell r="B129">
            <v>0</v>
          </cell>
        </row>
        <row r="130">
          <cell r="A130">
            <v>4606</v>
          </cell>
          <cell r="B130">
            <v>0</v>
          </cell>
        </row>
        <row r="131">
          <cell r="A131">
            <v>4806</v>
          </cell>
          <cell r="B131">
            <v>0</v>
          </cell>
        </row>
        <row r="132">
          <cell r="A132">
            <v>4808</v>
          </cell>
          <cell r="B132">
            <v>0</v>
          </cell>
        </row>
        <row r="133">
          <cell r="A133">
            <v>4809</v>
          </cell>
          <cell r="B133">
            <v>0</v>
          </cell>
        </row>
        <row r="134">
          <cell r="A134">
            <v>4402</v>
          </cell>
          <cell r="B134">
            <v>84449370.169657007</v>
          </cell>
        </row>
        <row r="135">
          <cell r="A135">
            <v>4403</v>
          </cell>
          <cell r="B135">
            <v>15525068.718787</v>
          </cell>
        </row>
        <row r="136">
          <cell r="A136">
            <v>4404</v>
          </cell>
          <cell r="B136">
            <v>9994940.4403510001</v>
          </cell>
        </row>
        <row r="137">
          <cell r="A137">
            <v>1275</v>
          </cell>
          <cell r="B137">
            <v>0</v>
          </cell>
        </row>
        <row r="138">
          <cell r="A138">
            <v>1110</v>
          </cell>
          <cell r="B138">
            <v>23323636.187701002</v>
          </cell>
        </row>
        <row r="139">
          <cell r="A139">
            <v>1114</v>
          </cell>
          <cell r="B139">
            <v>1148974.338401</v>
          </cell>
        </row>
        <row r="140">
          <cell r="A140">
            <v>1116</v>
          </cell>
          <cell r="B140">
            <v>1241535.274645</v>
          </cell>
        </row>
        <row r="141">
          <cell r="A141">
            <v>1118</v>
          </cell>
          <cell r="B141">
            <v>2277347.3048359999</v>
          </cell>
        </row>
        <row r="145">
          <cell r="B145">
            <v>245151361.34999999</v>
          </cell>
        </row>
        <row r="146">
          <cell r="B146" t="b">
            <v>1</v>
          </cell>
        </row>
        <row r="152">
          <cell r="A152" t="str">
            <v>021</v>
          </cell>
          <cell r="B152">
            <v>31413113.980432998</v>
          </cell>
        </row>
        <row r="153">
          <cell r="A153">
            <v>3502</v>
          </cell>
          <cell r="B153">
            <v>27932687.304907002</v>
          </cell>
        </row>
        <row r="154">
          <cell r="A154">
            <v>4101</v>
          </cell>
          <cell r="B154">
            <v>0</v>
          </cell>
        </row>
        <row r="155">
          <cell r="A155">
            <v>4103</v>
          </cell>
          <cell r="B155">
            <v>0</v>
          </cell>
        </row>
        <row r="156">
          <cell r="A156">
            <v>4602</v>
          </cell>
          <cell r="B156">
            <v>0</v>
          </cell>
        </row>
        <row r="157">
          <cell r="A157">
            <v>4604</v>
          </cell>
          <cell r="B157">
            <v>0</v>
          </cell>
        </row>
        <row r="158">
          <cell r="A158">
            <v>4606</v>
          </cell>
          <cell r="B158">
            <v>0</v>
          </cell>
        </row>
        <row r="159">
          <cell r="A159">
            <v>4806</v>
          </cell>
          <cell r="B159">
            <v>0</v>
          </cell>
        </row>
        <row r="160">
          <cell r="A160">
            <v>4808</v>
          </cell>
          <cell r="B160">
            <v>0</v>
          </cell>
        </row>
        <row r="161">
          <cell r="A161">
            <v>4809</v>
          </cell>
          <cell r="B161">
            <v>0</v>
          </cell>
        </row>
        <row r="162">
          <cell r="A162">
            <v>4402</v>
          </cell>
          <cell r="B162">
            <v>45841979.075524002</v>
          </cell>
        </row>
        <row r="163">
          <cell r="A163">
            <v>4403</v>
          </cell>
          <cell r="B163">
            <v>8427533.2536280006</v>
          </cell>
        </row>
        <row r="164">
          <cell r="A164">
            <v>4404</v>
          </cell>
          <cell r="B164">
            <v>5425592.2762620002</v>
          </cell>
        </row>
        <row r="165">
          <cell r="A165">
            <v>1275</v>
          </cell>
          <cell r="B165">
            <v>0</v>
          </cell>
        </row>
        <row r="166">
          <cell r="A166">
            <v>1110</v>
          </cell>
          <cell r="B166">
            <v>12660859.873006999</v>
          </cell>
        </row>
        <row r="167">
          <cell r="A167">
            <v>1114</v>
          </cell>
          <cell r="B167">
            <v>623702.19545100001</v>
          </cell>
        </row>
        <row r="168">
          <cell r="A168">
            <v>1116</v>
          </cell>
          <cell r="B168">
            <v>673947.40739299997</v>
          </cell>
        </row>
        <row r="169">
          <cell r="A169">
            <v>1118</v>
          </cell>
          <cell r="B169">
            <v>1236221.2682729999</v>
          </cell>
        </row>
        <row r="173">
          <cell r="B173">
            <v>134235636.63</v>
          </cell>
        </row>
        <row r="174">
          <cell r="B174" t="b">
            <v>1</v>
          </cell>
        </row>
        <row r="180">
          <cell r="A180" t="str">
            <v>021</v>
          </cell>
          <cell r="B180">
            <v>28085409.534727</v>
          </cell>
        </row>
        <row r="181">
          <cell r="A181">
            <v>3502</v>
          </cell>
          <cell r="B181">
            <v>24149978.818399001</v>
          </cell>
        </row>
        <row r="182">
          <cell r="A182">
            <v>4101</v>
          </cell>
          <cell r="B182">
            <v>0</v>
          </cell>
        </row>
        <row r="183">
          <cell r="A183">
            <v>4103</v>
          </cell>
          <cell r="B183">
            <v>0</v>
          </cell>
        </row>
        <row r="184">
          <cell r="A184">
            <v>4602</v>
          </cell>
          <cell r="B184">
            <v>0</v>
          </cell>
        </row>
        <row r="185">
          <cell r="A185">
            <v>4604</v>
          </cell>
          <cell r="B185">
            <v>0</v>
          </cell>
        </row>
        <row r="186">
          <cell r="A186">
            <v>4606</v>
          </cell>
          <cell r="B186">
            <v>0</v>
          </cell>
        </row>
        <row r="187">
          <cell r="A187">
            <v>4806</v>
          </cell>
          <cell r="B187">
            <v>0</v>
          </cell>
        </row>
        <row r="188">
          <cell r="A188">
            <v>4808</v>
          </cell>
          <cell r="B188">
            <v>0</v>
          </cell>
        </row>
        <row r="189">
          <cell r="A189">
            <v>4809</v>
          </cell>
          <cell r="B189">
            <v>0</v>
          </cell>
        </row>
        <row r="190">
          <cell r="A190">
            <v>4402</v>
          </cell>
          <cell r="B190">
            <v>39633953.281428002</v>
          </cell>
        </row>
        <row r="191">
          <cell r="A191">
            <v>4403</v>
          </cell>
          <cell r="B191">
            <v>7286257.3996130005</v>
          </cell>
        </row>
        <row r="192">
          <cell r="A192">
            <v>4404</v>
          </cell>
          <cell r="B192">
            <v>4690846.1444730004</v>
          </cell>
        </row>
        <row r="193">
          <cell r="A193">
            <v>1275</v>
          </cell>
          <cell r="B193">
            <v>0</v>
          </cell>
        </row>
        <row r="194">
          <cell r="A194">
            <v>1110</v>
          </cell>
          <cell r="B194">
            <v>10946297.232996</v>
          </cell>
        </row>
        <row r="195">
          <cell r="A195">
            <v>1114</v>
          </cell>
          <cell r="B195">
            <v>539239.01573500002</v>
          </cell>
        </row>
        <row r="196">
          <cell r="A196">
            <v>1116</v>
          </cell>
          <cell r="B196">
            <v>582679.90600399999</v>
          </cell>
        </row>
        <row r="197">
          <cell r="A197">
            <v>1118</v>
          </cell>
          <cell r="B197">
            <v>1170893.7601040001</v>
          </cell>
        </row>
        <row r="201">
          <cell r="B201">
            <v>117085555.09</v>
          </cell>
        </row>
        <row r="202">
          <cell r="B202" t="b">
            <v>1</v>
          </cell>
        </row>
        <row r="208">
          <cell r="A208" t="str">
            <v>021</v>
          </cell>
          <cell r="B208">
            <v>47321950.599189997</v>
          </cell>
        </row>
        <row r="209">
          <cell r="A209">
            <v>3502</v>
          </cell>
          <cell r="B209">
            <v>41236229.740258999</v>
          </cell>
        </row>
        <row r="210">
          <cell r="A210">
            <v>4101</v>
          </cell>
          <cell r="B210">
            <v>0</v>
          </cell>
        </row>
        <row r="211">
          <cell r="A211">
            <v>4103</v>
          </cell>
          <cell r="B211">
            <v>0</v>
          </cell>
        </row>
        <row r="212">
          <cell r="A212">
            <v>4602</v>
          </cell>
          <cell r="B212">
            <v>0</v>
          </cell>
        </row>
        <row r="213">
          <cell r="A213">
            <v>4604</v>
          </cell>
          <cell r="B213">
            <v>0</v>
          </cell>
        </row>
        <row r="214">
          <cell r="A214">
            <v>4606</v>
          </cell>
          <cell r="B214">
            <v>0</v>
          </cell>
        </row>
        <row r="215">
          <cell r="A215">
            <v>4806</v>
          </cell>
          <cell r="B215">
            <v>0</v>
          </cell>
        </row>
        <row r="216">
          <cell r="A216">
            <v>4808</v>
          </cell>
          <cell r="B216">
            <v>0</v>
          </cell>
        </row>
        <row r="217">
          <cell r="A217">
            <v>4809</v>
          </cell>
          <cell r="B217">
            <v>0</v>
          </cell>
        </row>
        <row r="218">
          <cell r="A218">
            <v>4402</v>
          </cell>
          <cell r="B218">
            <v>67675206.480201006</v>
          </cell>
        </row>
        <row r="219">
          <cell r="A219">
            <v>4403</v>
          </cell>
          <cell r="B219">
            <v>12441327.022954</v>
          </cell>
        </row>
        <row r="220">
          <cell r="A220">
            <v>4404</v>
          </cell>
          <cell r="B220">
            <v>8009647.1613600003</v>
          </cell>
        </row>
        <row r="221">
          <cell r="A221">
            <v>1275</v>
          </cell>
          <cell r="B221">
            <v>0</v>
          </cell>
        </row>
        <row r="222">
          <cell r="A222">
            <v>1110</v>
          </cell>
          <cell r="B222">
            <v>21981975.422012001</v>
          </cell>
        </row>
        <row r="223">
          <cell r="A223">
            <v>1114</v>
          </cell>
          <cell r="B223">
            <v>920753.76566499996</v>
          </cell>
        </row>
        <row r="224">
          <cell r="A224">
            <v>1116</v>
          </cell>
          <cell r="B224">
            <v>1118482.6559039999</v>
          </cell>
        </row>
        <row r="225">
          <cell r="A225">
            <v>1118</v>
          </cell>
          <cell r="B225">
            <v>2376067.3317249999</v>
          </cell>
        </row>
        <row r="229">
          <cell r="B229">
            <v>203081640.18000001</v>
          </cell>
        </row>
        <row r="230">
          <cell r="B230" t="b">
            <v>1</v>
          </cell>
        </row>
        <row r="236">
          <cell r="A236" t="str">
            <v>021</v>
          </cell>
          <cell r="B236">
            <v>26823571.529945001</v>
          </cell>
        </row>
        <row r="237">
          <cell r="A237">
            <v>3502</v>
          </cell>
          <cell r="B237">
            <v>23914930.389368001</v>
          </cell>
        </row>
        <row r="238">
          <cell r="A238">
            <v>4101</v>
          </cell>
          <cell r="B238">
            <v>0</v>
          </cell>
        </row>
        <row r="239">
          <cell r="A239">
            <v>4103</v>
          </cell>
          <cell r="B239">
            <v>0</v>
          </cell>
        </row>
        <row r="240">
          <cell r="A240">
            <v>4602</v>
          </cell>
          <cell r="B240">
            <v>0</v>
          </cell>
        </row>
        <row r="241">
          <cell r="A241">
            <v>4604</v>
          </cell>
          <cell r="B241">
            <v>0</v>
          </cell>
        </row>
        <row r="242">
          <cell r="A242">
            <v>4606</v>
          </cell>
          <cell r="B242">
            <v>0</v>
          </cell>
        </row>
        <row r="243">
          <cell r="A243">
            <v>4806</v>
          </cell>
          <cell r="B243">
            <v>0</v>
          </cell>
        </row>
        <row r="244">
          <cell r="A244">
            <v>4808</v>
          </cell>
          <cell r="B244">
            <v>0</v>
          </cell>
        </row>
        <row r="245">
          <cell r="A245">
            <v>4809</v>
          </cell>
          <cell r="B245">
            <v>0</v>
          </cell>
        </row>
        <row r="246">
          <cell r="A246">
            <v>4402</v>
          </cell>
          <cell r="B246">
            <v>39248201.454267003</v>
          </cell>
        </row>
        <row r="247">
          <cell r="A247">
            <v>4403</v>
          </cell>
          <cell r="B247">
            <v>7215341.256449</v>
          </cell>
        </row>
        <row r="248">
          <cell r="A248">
            <v>4404</v>
          </cell>
          <cell r="B248">
            <v>4645190.782811</v>
          </cell>
        </row>
        <row r="249">
          <cell r="A249">
            <v>1275</v>
          </cell>
          <cell r="B249">
            <v>0</v>
          </cell>
        </row>
        <row r="250">
          <cell r="A250">
            <v>1110</v>
          </cell>
          <cell r="B250">
            <v>12748435.425582999</v>
          </cell>
        </row>
        <row r="251">
          <cell r="A251">
            <v>1114</v>
          </cell>
          <cell r="B251">
            <v>533990.67641099996</v>
          </cell>
        </row>
        <row r="252">
          <cell r="A252">
            <v>1116</v>
          </cell>
          <cell r="B252">
            <v>648663.44537600002</v>
          </cell>
        </row>
        <row r="253">
          <cell r="A253">
            <v>1118</v>
          </cell>
          <cell r="B253">
            <v>1377999.036201</v>
          </cell>
        </row>
        <row r="257">
          <cell r="B257">
            <v>117156324</v>
          </cell>
        </row>
        <row r="258">
          <cell r="B258" t="b">
            <v>1</v>
          </cell>
        </row>
        <row r="264">
          <cell r="A264" t="str">
            <v>021</v>
          </cell>
          <cell r="B264">
            <v>87622633.647487</v>
          </cell>
        </row>
        <row r="265">
          <cell r="A265">
            <v>3502</v>
          </cell>
          <cell r="B265">
            <v>79767326.400094002</v>
          </cell>
        </row>
        <row r="266">
          <cell r="A266">
            <v>4101</v>
          </cell>
          <cell r="B266">
            <v>0</v>
          </cell>
        </row>
        <row r="267">
          <cell r="A267">
            <v>4103</v>
          </cell>
          <cell r="B267">
            <v>0</v>
          </cell>
        </row>
        <row r="268">
          <cell r="A268">
            <v>4602</v>
          </cell>
          <cell r="B268">
            <v>0</v>
          </cell>
        </row>
        <row r="269">
          <cell r="A269">
            <v>4604</v>
          </cell>
          <cell r="B269">
            <v>0</v>
          </cell>
        </row>
        <row r="270">
          <cell r="A270">
            <v>4606</v>
          </cell>
          <cell r="B270">
            <v>0</v>
          </cell>
        </row>
        <row r="271">
          <cell r="A271">
            <v>4806</v>
          </cell>
          <cell r="B271">
            <v>0</v>
          </cell>
        </row>
        <row r="272">
          <cell r="A272">
            <v>4808</v>
          </cell>
          <cell r="B272">
            <v>0</v>
          </cell>
        </row>
        <row r="273">
          <cell r="A273">
            <v>4809</v>
          </cell>
          <cell r="B273">
            <v>0</v>
          </cell>
        </row>
        <row r="274">
          <cell r="A274">
            <v>4402</v>
          </cell>
          <cell r="B274">
            <v>130910859.661586</v>
          </cell>
        </row>
        <row r="275">
          <cell r="A275">
            <v>4403</v>
          </cell>
          <cell r="B275">
            <v>24066492.008152999</v>
          </cell>
        </row>
        <row r="276">
          <cell r="A276">
            <v>4404</v>
          </cell>
          <cell r="B276">
            <v>15493854.39683</v>
          </cell>
        </row>
        <row r="277">
          <cell r="A277">
            <v>1275</v>
          </cell>
          <cell r="B277">
            <v>0</v>
          </cell>
        </row>
        <row r="278">
          <cell r="A278">
            <v>1110</v>
          </cell>
          <cell r="B278">
            <v>42521913.847390004</v>
          </cell>
        </row>
        <row r="279">
          <cell r="A279">
            <v>1114</v>
          </cell>
          <cell r="B279">
            <v>1781105.2713240001</v>
          </cell>
        </row>
        <row r="280">
          <cell r="A280">
            <v>1116</v>
          </cell>
          <cell r="B280">
            <v>2163591.8620170001</v>
          </cell>
        </row>
        <row r="281">
          <cell r="A281">
            <v>1118</v>
          </cell>
          <cell r="B281">
            <v>4672670.6692549996</v>
          </cell>
        </row>
        <row r="285">
          <cell r="B285">
            <v>389000447.75999999</v>
          </cell>
        </row>
        <row r="286">
          <cell r="B286" t="b">
            <v>1</v>
          </cell>
        </row>
        <row r="292">
          <cell r="A292" t="str">
            <v>021</v>
          </cell>
          <cell r="B292">
            <v>24354777.016311001</v>
          </cell>
        </row>
        <row r="293">
          <cell r="A293">
            <v>3502</v>
          </cell>
          <cell r="B293">
            <v>21675501.010253001</v>
          </cell>
        </row>
        <row r="294">
          <cell r="A294">
            <v>4101</v>
          </cell>
          <cell r="B294">
            <v>0</v>
          </cell>
        </row>
        <row r="295">
          <cell r="A295">
            <v>4103</v>
          </cell>
          <cell r="B295">
            <v>0</v>
          </cell>
        </row>
        <row r="296">
          <cell r="A296">
            <v>4602</v>
          </cell>
          <cell r="B296">
            <v>0</v>
          </cell>
        </row>
        <row r="297">
          <cell r="A297">
            <v>4604</v>
          </cell>
          <cell r="B297">
            <v>0</v>
          </cell>
        </row>
        <row r="298">
          <cell r="A298">
            <v>4606</v>
          </cell>
          <cell r="B298">
            <v>0</v>
          </cell>
        </row>
        <row r="299">
          <cell r="A299">
            <v>4806</v>
          </cell>
          <cell r="B299">
            <v>0</v>
          </cell>
        </row>
        <row r="300">
          <cell r="A300">
            <v>4808</v>
          </cell>
          <cell r="B300">
            <v>0</v>
          </cell>
        </row>
        <row r="301">
          <cell r="A301">
            <v>4809</v>
          </cell>
          <cell r="B301">
            <v>0</v>
          </cell>
        </row>
        <row r="302">
          <cell r="A302">
            <v>4402</v>
          </cell>
          <cell r="B302">
            <v>35572941.941356003</v>
          </cell>
        </row>
        <row r="303">
          <cell r="A303">
            <v>4403</v>
          </cell>
          <cell r="B303">
            <v>6539686.0516480003</v>
          </cell>
        </row>
        <row r="304">
          <cell r="A304">
            <v>4404</v>
          </cell>
          <cell r="B304">
            <v>4210208.261798</v>
          </cell>
        </row>
        <row r="305">
          <cell r="A305">
            <v>1275</v>
          </cell>
          <cell r="B305">
            <v>0</v>
          </cell>
        </row>
        <row r="306">
          <cell r="A306">
            <v>1110</v>
          </cell>
          <cell r="B306">
            <v>11554653.116164999</v>
          </cell>
        </row>
        <row r="307">
          <cell r="A307">
            <v>1114</v>
          </cell>
          <cell r="B307">
            <v>483987.001323</v>
          </cell>
        </row>
        <row r="308">
          <cell r="A308">
            <v>1116</v>
          </cell>
          <cell r="B308">
            <v>587921.64295100002</v>
          </cell>
        </row>
        <row r="309">
          <cell r="A309">
            <v>1118</v>
          </cell>
          <cell r="B309">
            <v>1356279.4235499999</v>
          </cell>
        </row>
        <row r="313">
          <cell r="B313">
            <v>106335955.47</v>
          </cell>
        </row>
        <row r="314">
          <cell r="B314" t="b">
            <v>1</v>
          </cell>
        </row>
        <row r="320">
          <cell r="A320" t="str">
            <v>021</v>
          </cell>
          <cell r="B320">
            <v>20494530.043520998</v>
          </cell>
        </row>
        <row r="321">
          <cell r="A321">
            <v>3502</v>
          </cell>
          <cell r="B321">
            <v>17247600.185557</v>
          </cell>
        </row>
        <row r="322">
          <cell r="A322">
            <v>4101</v>
          </cell>
          <cell r="B322">
            <v>0</v>
          </cell>
        </row>
        <row r="323">
          <cell r="A323">
            <v>4103</v>
          </cell>
          <cell r="B323">
            <v>0</v>
          </cell>
        </row>
        <row r="324">
          <cell r="A324">
            <v>4602</v>
          </cell>
          <cell r="B324">
            <v>0</v>
          </cell>
        </row>
        <row r="325">
          <cell r="A325">
            <v>4604</v>
          </cell>
          <cell r="B325">
            <v>0</v>
          </cell>
        </row>
        <row r="326">
          <cell r="A326">
            <v>4606</v>
          </cell>
          <cell r="B326">
            <v>0</v>
          </cell>
        </row>
        <row r="327">
          <cell r="A327">
            <v>4806</v>
          </cell>
          <cell r="B327">
            <v>0</v>
          </cell>
        </row>
        <row r="328">
          <cell r="A328">
            <v>4808</v>
          </cell>
          <cell r="B328">
            <v>0</v>
          </cell>
        </row>
        <row r="329">
          <cell r="A329">
            <v>4809</v>
          </cell>
          <cell r="B329">
            <v>0</v>
          </cell>
        </row>
        <row r="330">
          <cell r="A330">
            <v>4402</v>
          </cell>
          <cell r="B330">
            <v>28306052.982967</v>
          </cell>
        </row>
        <row r="331">
          <cell r="A331">
            <v>4403</v>
          </cell>
          <cell r="B331">
            <v>5203750.0911529996</v>
          </cell>
        </row>
        <row r="332">
          <cell r="A332">
            <v>4404</v>
          </cell>
          <cell r="B332">
            <v>3350141.192264</v>
          </cell>
        </row>
        <row r="333">
          <cell r="A333">
            <v>1275</v>
          </cell>
          <cell r="B333">
            <v>0</v>
          </cell>
        </row>
        <row r="334">
          <cell r="A334">
            <v>1110</v>
          </cell>
          <cell r="B334">
            <v>9194252.8634590004</v>
          </cell>
        </row>
        <row r="335">
          <cell r="A335">
            <v>1114</v>
          </cell>
          <cell r="B335">
            <v>385117.47847899998</v>
          </cell>
        </row>
        <row r="336">
          <cell r="A336">
            <v>1116</v>
          </cell>
          <cell r="B336">
            <v>467820.210165</v>
          </cell>
        </row>
        <row r="337">
          <cell r="A337">
            <v>1118</v>
          </cell>
          <cell r="B337">
            <v>1133547.438051</v>
          </cell>
        </row>
        <row r="341">
          <cell r="B341">
            <v>85782812.489999995</v>
          </cell>
        </row>
        <row r="342">
          <cell r="B342" t="b">
            <v>1</v>
          </cell>
        </row>
        <row r="348">
          <cell r="A348" t="str">
            <v>021</v>
          </cell>
          <cell r="B348">
            <v>24240530.516330998</v>
          </cell>
        </row>
        <row r="349">
          <cell r="A349">
            <v>3502</v>
          </cell>
          <cell r="B349">
            <v>41906287.542406</v>
          </cell>
        </row>
        <row r="350">
          <cell r="A350">
            <v>4101</v>
          </cell>
          <cell r="B350">
            <v>0</v>
          </cell>
        </row>
        <row r="351">
          <cell r="A351">
            <v>4103</v>
          </cell>
          <cell r="B351">
            <v>0</v>
          </cell>
        </row>
        <row r="352">
          <cell r="A352">
            <v>4602</v>
          </cell>
          <cell r="B352">
            <v>0</v>
          </cell>
        </row>
        <row r="353">
          <cell r="A353">
            <v>4604</v>
          </cell>
          <cell r="B353">
            <v>0</v>
          </cell>
        </row>
        <row r="354">
          <cell r="A354">
            <v>4606</v>
          </cell>
          <cell r="B354">
            <v>0</v>
          </cell>
        </row>
        <row r="355">
          <cell r="A355">
            <v>4806</v>
          </cell>
          <cell r="B355">
            <v>0</v>
          </cell>
        </row>
        <row r="356">
          <cell r="A356">
            <v>4808</v>
          </cell>
          <cell r="B356">
            <v>0</v>
          </cell>
        </row>
        <row r="357">
          <cell r="A357">
            <v>4809</v>
          </cell>
          <cell r="B357">
            <v>0</v>
          </cell>
        </row>
        <row r="358">
          <cell r="A358">
            <v>4402</v>
          </cell>
          <cell r="B358">
            <v>31933598.437187001</v>
          </cell>
        </row>
        <row r="359">
          <cell r="A359">
            <v>4403</v>
          </cell>
          <cell r="B359">
            <v>5870633.6018789997</v>
          </cell>
        </row>
        <row r="360">
          <cell r="A360">
            <v>4404</v>
          </cell>
          <cell r="B360">
            <v>3779476.5524539999</v>
          </cell>
        </row>
        <row r="361">
          <cell r="A361">
            <v>1275</v>
          </cell>
          <cell r="B361">
            <v>0</v>
          </cell>
        </row>
        <row r="362">
          <cell r="A362">
            <v>1110</v>
          </cell>
          <cell r="B362">
            <v>23292309.385946002</v>
          </cell>
        </row>
        <row r="363">
          <cell r="A363">
            <v>1114</v>
          </cell>
          <cell r="B363">
            <v>1666982.1930819999</v>
          </cell>
        </row>
        <row r="364">
          <cell r="A364">
            <v>1116</v>
          </cell>
          <cell r="B364">
            <v>874508.30319999997</v>
          </cell>
        </row>
        <row r="365">
          <cell r="A365">
            <v>1118</v>
          </cell>
          <cell r="B365">
            <v>1600519.115371</v>
          </cell>
        </row>
        <row r="369">
          <cell r="B369">
            <v>135164845.65000001</v>
          </cell>
        </row>
        <row r="375">
          <cell r="A375" t="str">
            <v>021</v>
          </cell>
          <cell r="B375">
            <v>78779161.265717998</v>
          </cell>
        </row>
        <row r="376">
          <cell r="A376">
            <v>3502</v>
          </cell>
          <cell r="B376">
            <v>123119281.80522899</v>
          </cell>
        </row>
        <row r="377">
          <cell r="A377">
            <v>4101</v>
          </cell>
          <cell r="B377">
            <v>0</v>
          </cell>
        </row>
        <row r="378">
          <cell r="A378">
            <v>4103</v>
          </cell>
          <cell r="B378">
            <v>0</v>
          </cell>
        </row>
        <row r="379">
          <cell r="A379">
            <v>4602</v>
          </cell>
          <cell r="B379">
            <v>0</v>
          </cell>
        </row>
        <row r="380">
          <cell r="A380">
            <v>4604</v>
          </cell>
          <cell r="B380">
            <v>0</v>
          </cell>
        </row>
        <row r="381">
          <cell r="A381">
            <v>4606</v>
          </cell>
          <cell r="B381">
            <v>0</v>
          </cell>
        </row>
        <row r="382">
          <cell r="A382">
            <v>4806</v>
          </cell>
          <cell r="B382">
            <v>0</v>
          </cell>
        </row>
        <row r="383">
          <cell r="A383">
            <v>4808</v>
          </cell>
          <cell r="B383">
            <v>0</v>
          </cell>
        </row>
        <row r="384">
          <cell r="A384">
            <v>4809</v>
          </cell>
          <cell r="B384">
            <v>0</v>
          </cell>
        </row>
        <row r="385">
          <cell r="A385">
            <v>4402</v>
          </cell>
          <cell r="B385">
            <v>93819852.237314999</v>
          </cell>
        </row>
        <row r="386">
          <cell r="A386">
            <v>4403</v>
          </cell>
          <cell r="B386">
            <v>17247726.658523999</v>
          </cell>
        </row>
        <row r="387">
          <cell r="A387">
            <v>4404</v>
          </cell>
          <cell r="B387">
            <v>11103976.65904</v>
          </cell>
        </row>
        <row r="388">
          <cell r="A388">
            <v>1275</v>
          </cell>
          <cell r="B388">
            <v>0</v>
          </cell>
        </row>
        <row r="389">
          <cell r="A389">
            <v>1110</v>
          </cell>
          <cell r="B389">
            <v>68432031.834861994</v>
          </cell>
        </row>
        <row r="390">
          <cell r="A390">
            <v>1114</v>
          </cell>
          <cell r="B390">
            <v>4897538.3511760002</v>
          </cell>
        </row>
        <row r="391">
          <cell r="A391">
            <v>1116</v>
          </cell>
          <cell r="B391">
            <v>3055846.2262030002</v>
          </cell>
        </row>
        <row r="392">
          <cell r="A392">
            <v>1118</v>
          </cell>
          <cell r="B392">
            <v>4924681.7667540004</v>
          </cell>
        </row>
        <row r="396">
          <cell r="B396">
            <v>405380096.80000001</v>
          </cell>
        </row>
        <row r="397">
          <cell r="B397" t="b">
            <v>1</v>
          </cell>
        </row>
        <row r="404">
          <cell r="A404" t="str">
            <v>021</v>
          </cell>
          <cell r="B404">
            <v>81929669.334292993</v>
          </cell>
        </row>
        <row r="405">
          <cell r="A405">
            <v>3502</v>
          </cell>
          <cell r="B405">
            <v>119151346.001242</v>
          </cell>
        </row>
        <row r="406">
          <cell r="A406">
            <v>4101</v>
          </cell>
          <cell r="B406">
            <v>0</v>
          </cell>
        </row>
        <row r="407">
          <cell r="A407">
            <v>4103</v>
          </cell>
          <cell r="B407">
            <v>0</v>
          </cell>
        </row>
        <row r="408">
          <cell r="A408">
            <v>4602</v>
          </cell>
          <cell r="B408">
            <v>0</v>
          </cell>
        </row>
        <row r="409">
          <cell r="A409">
            <v>4604</v>
          </cell>
          <cell r="B409">
            <v>0</v>
          </cell>
        </row>
        <row r="410">
          <cell r="A410">
            <v>4606</v>
          </cell>
          <cell r="B410">
            <v>0</v>
          </cell>
        </row>
        <row r="411">
          <cell r="A411">
            <v>4806</v>
          </cell>
          <cell r="B411">
            <v>0</v>
          </cell>
        </row>
        <row r="412">
          <cell r="A412">
            <v>4808</v>
          </cell>
          <cell r="B412">
            <v>0</v>
          </cell>
        </row>
        <row r="413">
          <cell r="A413">
            <v>4809</v>
          </cell>
          <cell r="B413">
            <v>0</v>
          </cell>
        </row>
        <row r="414">
          <cell r="A414">
            <v>4402</v>
          </cell>
          <cell r="B414">
            <v>90796189.774710998</v>
          </cell>
        </row>
        <row r="415">
          <cell r="A415">
            <v>4403</v>
          </cell>
          <cell r="B415">
            <v>16691860.256914999</v>
          </cell>
        </row>
        <row r="416">
          <cell r="A416">
            <v>4404</v>
          </cell>
          <cell r="B416">
            <v>10746113.407191001</v>
          </cell>
        </row>
        <row r="417">
          <cell r="A417">
            <v>1275</v>
          </cell>
          <cell r="B417">
            <v>0</v>
          </cell>
        </row>
        <row r="418">
          <cell r="A418">
            <v>1110</v>
          </cell>
          <cell r="B418">
            <v>66226577.861481003</v>
          </cell>
        </row>
        <row r="419">
          <cell r="A419">
            <v>1114</v>
          </cell>
          <cell r="B419">
            <v>4739698.5921219997</v>
          </cell>
        </row>
        <row r="420">
          <cell r="A420">
            <v>1116</v>
          </cell>
          <cell r="B420">
            <v>4056876.5682649999</v>
          </cell>
        </row>
        <row r="421">
          <cell r="A421">
            <v>1118</v>
          </cell>
          <cell r="B421">
            <v>5029763.9421359999</v>
          </cell>
        </row>
        <row r="425">
          <cell r="B425">
            <v>399368095.74000001</v>
          </cell>
        </row>
        <row r="426">
          <cell r="B426" t="b">
            <v>1</v>
          </cell>
        </row>
        <row r="432">
          <cell r="A432" t="str">
            <v>021</v>
          </cell>
          <cell r="B432">
            <v>92281182.415157005</v>
          </cell>
        </row>
        <row r="433">
          <cell r="A433">
            <v>3502</v>
          </cell>
          <cell r="B433">
            <v>124169020.535503</v>
          </cell>
        </row>
        <row r="434">
          <cell r="A434">
            <v>4101</v>
          </cell>
          <cell r="B434">
            <v>0</v>
          </cell>
        </row>
        <row r="435">
          <cell r="A435">
            <v>4103</v>
          </cell>
          <cell r="B435">
            <v>0</v>
          </cell>
        </row>
        <row r="436">
          <cell r="A436">
            <v>4602</v>
          </cell>
          <cell r="B436">
            <v>0</v>
          </cell>
        </row>
        <row r="437">
          <cell r="A437">
            <v>4604</v>
          </cell>
          <cell r="B437">
            <v>0</v>
          </cell>
        </row>
        <row r="438">
          <cell r="A438">
            <v>4606</v>
          </cell>
          <cell r="B438">
            <v>0</v>
          </cell>
        </row>
        <row r="439">
          <cell r="A439">
            <v>4806</v>
          </cell>
          <cell r="B439">
            <v>0</v>
          </cell>
        </row>
        <row r="440">
          <cell r="A440">
            <v>4808</v>
          </cell>
          <cell r="B440">
            <v>0</v>
          </cell>
        </row>
        <row r="441">
          <cell r="A441">
            <v>4809</v>
          </cell>
          <cell r="B441">
            <v>0</v>
          </cell>
        </row>
        <row r="442">
          <cell r="A442">
            <v>4402</v>
          </cell>
          <cell r="B442">
            <v>94619778.383065</v>
          </cell>
        </row>
        <row r="443">
          <cell r="A443">
            <v>4403</v>
          </cell>
          <cell r="B443">
            <v>17394784.100844</v>
          </cell>
        </row>
        <row r="444">
          <cell r="A444">
            <v>4404</v>
          </cell>
          <cell r="B444">
            <v>11198651.304539001</v>
          </cell>
        </row>
        <row r="445">
          <cell r="A445">
            <v>1275</v>
          </cell>
          <cell r="B445">
            <v>0</v>
          </cell>
        </row>
        <row r="446">
          <cell r="A446">
            <v>1110</v>
          </cell>
          <cell r="B446">
            <v>69015496.529872</v>
          </cell>
        </row>
        <row r="447">
          <cell r="A447">
            <v>1114</v>
          </cell>
          <cell r="B447">
            <v>4939295.7072529998</v>
          </cell>
        </row>
        <row r="448">
          <cell r="A448">
            <v>1116</v>
          </cell>
          <cell r="B448">
            <v>4718679.7339340001</v>
          </cell>
        </row>
        <row r="449">
          <cell r="A449">
            <v>1118</v>
          </cell>
          <cell r="B449">
            <v>5377268.1712419996</v>
          </cell>
        </row>
        <row r="453">
          <cell r="B453">
            <v>423714156.88</v>
          </cell>
        </row>
        <row r="454">
          <cell r="B454" t="b">
            <v>1</v>
          </cell>
        </row>
        <row r="459">
          <cell r="A459" t="str">
            <v>021</v>
          </cell>
          <cell r="B459">
            <v>120847486.70858701</v>
          </cell>
        </row>
        <row r="460">
          <cell r="A460">
            <v>3502</v>
          </cell>
          <cell r="B460">
            <v>155829825.17799801</v>
          </cell>
        </row>
        <row r="461">
          <cell r="A461">
            <v>4101</v>
          </cell>
          <cell r="B461">
            <v>0</v>
          </cell>
        </row>
        <row r="462">
          <cell r="A462">
            <v>4103</v>
          </cell>
          <cell r="B462">
            <v>0</v>
          </cell>
        </row>
        <row r="463">
          <cell r="A463">
            <v>4602</v>
          </cell>
          <cell r="B463">
            <v>0</v>
          </cell>
        </row>
        <row r="464">
          <cell r="A464">
            <v>4604</v>
          </cell>
          <cell r="B464">
            <v>0</v>
          </cell>
        </row>
        <row r="465">
          <cell r="A465">
            <v>4606</v>
          </cell>
          <cell r="B465">
            <v>0</v>
          </cell>
        </row>
        <row r="466">
          <cell r="A466">
            <v>4806</v>
          </cell>
          <cell r="B466">
            <v>0</v>
          </cell>
        </row>
        <row r="467">
          <cell r="A467">
            <v>4808</v>
          </cell>
          <cell r="B467">
            <v>0</v>
          </cell>
        </row>
        <row r="468">
          <cell r="A468">
            <v>4809</v>
          </cell>
          <cell r="B468">
            <v>0</v>
          </cell>
        </row>
        <row r="469">
          <cell r="A469">
            <v>4402</v>
          </cell>
          <cell r="B469">
            <v>118746072.57289401</v>
          </cell>
        </row>
        <row r="470">
          <cell r="A470">
            <v>4403</v>
          </cell>
          <cell r="B470">
            <v>21830132.457786001</v>
          </cell>
        </row>
        <row r="471">
          <cell r="A471">
            <v>4404</v>
          </cell>
          <cell r="B471">
            <v>14054100.350391001</v>
          </cell>
        </row>
        <row r="472">
          <cell r="A472">
            <v>1275</v>
          </cell>
          <cell r="B472">
            <v>0</v>
          </cell>
        </row>
        <row r="473">
          <cell r="A473">
            <v>1110</v>
          </cell>
          <cell r="B473">
            <v>86613172.210274994</v>
          </cell>
        </row>
        <row r="474">
          <cell r="A474">
            <v>1114</v>
          </cell>
          <cell r="B474">
            <v>6198724.7966059996</v>
          </cell>
        </row>
        <row r="475">
          <cell r="A475">
            <v>1116</v>
          </cell>
          <cell r="B475">
            <v>5921855.8287620004</v>
          </cell>
        </row>
        <row r="476">
          <cell r="A476">
            <v>1118</v>
          </cell>
          <cell r="B476">
            <v>6918663.0273900004</v>
          </cell>
        </row>
        <row r="480">
          <cell r="B480">
            <v>536960033.13</v>
          </cell>
        </row>
        <row r="481">
          <cell r="B481" t="b">
            <v>1</v>
          </cell>
        </row>
        <row r="487">
          <cell r="A487" t="str">
            <v>021</v>
          </cell>
          <cell r="B487">
            <v>182525977.35879099</v>
          </cell>
        </row>
        <row r="488">
          <cell r="A488">
            <v>3502</v>
          </cell>
          <cell r="B488">
            <v>224051453.765452</v>
          </cell>
        </row>
        <row r="489">
          <cell r="A489">
            <v>4101</v>
          </cell>
          <cell r="B489">
            <v>0</v>
          </cell>
        </row>
        <row r="490">
          <cell r="A490">
            <v>4103</v>
          </cell>
          <cell r="B490">
            <v>0</v>
          </cell>
        </row>
        <row r="491">
          <cell r="A491">
            <v>4602</v>
          </cell>
          <cell r="B491">
            <v>0</v>
          </cell>
        </row>
        <row r="492">
          <cell r="A492">
            <v>4604</v>
          </cell>
          <cell r="B492">
            <v>0</v>
          </cell>
        </row>
        <row r="493">
          <cell r="A493">
            <v>4606</v>
          </cell>
          <cell r="B493">
            <v>0</v>
          </cell>
        </row>
        <row r="494">
          <cell r="A494">
            <v>4806</v>
          </cell>
          <cell r="B494">
            <v>0</v>
          </cell>
        </row>
        <row r="495">
          <cell r="A495">
            <v>4808</v>
          </cell>
          <cell r="B495">
            <v>0</v>
          </cell>
        </row>
        <row r="496">
          <cell r="A496">
            <v>4809</v>
          </cell>
          <cell r="B496">
            <v>0</v>
          </cell>
        </row>
        <row r="497">
          <cell r="A497">
            <v>4402</v>
          </cell>
          <cell r="B497">
            <v>170732593.44611901</v>
          </cell>
        </row>
        <row r="498">
          <cell r="A498">
            <v>4403</v>
          </cell>
          <cell r="B498">
            <v>31387270.745331001</v>
          </cell>
        </row>
        <row r="499">
          <cell r="A499">
            <v>4404</v>
          </cell>
          <cell r="B499">
            <v>20206925.158735</v>
          </cell>
        </row>
        <row r="500">
          <cell r="A500">
            <v>1275</v>
          </cell>
          <cell r="B500">
            <v>0</v>
          </cell>
        </row>
        <row r="501">
          <cell r="A501">
            <v>1110</v>
          </cell>
          <cell r="B501">
            <v>124532047.23026</v>
          </cell>
        </row>
        <row r="502">
          <cell r="A502">
            <v>1114</v>
          </cell>
          <cell r="B502">
            <v>8912499.9054899998</v>
          </cell>
        </row>
        <row r="503">
          <cell r="A503">
            <v>1116</v>
          </cell>
          <cell r="B503">
            <v>8514418.891942</v>
          </cell>
        </row>
        <row r="504">
          <cell r="A504">
            <v>1118</v>
          </cell>
          <cell r="B504">
            <v>9947624.0034880005</v>
          </cell>
        </row>
        <row r="508">
          <cell r="B508">
            <v>780810810.50999999</v>
          </cell>
        </row>
        <row r="509">
          <cell r="B509" t="b">
            <v>1</v>
          </cell>
        </row>
        <row r="514">
          <cell r="A514" t="str">
            <v>021</v>
          </cell>
          <cell r="B514">
            <v>157578878.83146799</v>
          </cell>
        </row>
        <row r="515">
          <cell r="A515">
            <v>3502</v>
          </cell>
          <cell r="B515">
            <v>186504288.548177</v>
          </cell>
        </row>
        <row r="516">
          <cell r="A516">
            <v>4101</v>
          </cell>
          <cell r="B516">
            <v>0</v>
          </cell>
        </row>
        <row r="517">
          <cell r="A517">
            <v>4103</v>
          </cell>
          <cell r="B517">
            <v>0</v>
          </cell>
        </row>
        <row r="518">
          <cell r="A518">
            <v>4602</v>
          </cell>
          <cell r="B518">
            <v>0</v>
          </cell>
        </row>
        <row r="519">
          <cell r="A519">
            <v>4604</v>
          </cell>
          <cell r="B519">
            <v>0</v>
          </cell>
        </row>
        <row r="520">
          <cell r="A520">
            <v>4606</v>
          </cell>
          <cell r="B520">
            <v>0</v>
          </cell>
        </row>
        <row r="521">
          <cell r="A521">
            <v>4806</v>
          </cell>
          <cell r="B521">
            <v>0</v>
          </cell>
        </row>
        <row r="522">
          <cell r="A522">
            <v>4808</v>
          </cell>
          <cell r="B522">
            <v>0</v>
          </cell>
        </row>
        <row r="523">
          <cell r="A523">
            <v>4809</v>
          </cell>
          <cell r="B523">
            <v>0</v>
          </cell>
        </row>
        <row r="524">
          <cell r="A524">
            <v>4402</v>
          </cell>
          <cell r="B524">
            <v>142120751.00386301</v>
          </cell>
        </row>
        <row r="525">
          <cell r="A525">
            <v>4403</v>
          </cell>
          <cell r="B525">
            <v>26127304.694729</v>
          </cell>
        </row>
        <row r="526">
          <cell r="A526">
            <v>4404</v>
          </cell>
          <cell r="B526">
            <v>16820592.489533</v>
          </cell>
        </row>
        <row r="527">
          <cell r="A527">
            <v>1275</v>
          </cell>
          <cell r="B527">
            <v>0</v>
          </cell>
        </row>
        <row r="528">
          <cell r="A528">
            <v>1110</v>
          </cell>
          <cell r="B528">
            <v>103662620.70515899</v>
          </cell>
        </row>
        <row r="529">
          <cell r="A529">
            <v>1114</v>
          </cell>
          <cell r="B529">
            <v>7418918.4052299997</v>
          </cell>
        </row>
        <row r="530">
          <cell r="A530">
            <v>1116</v>
          </cell>
          <cell r="B530">
            <v>7087548.9141220003</v>
          </cell>
        </row>
        <row r="531">
          <cell r="A531">
            <v>1118</v>
          </cell>
          <cell r="B531">
            <v>8739954.2553039994</v>
          </cell>
        </row>
        <row r="535">
          <cell r="B535">
            <v>656060857.85000002</v>
          </cell>
        </row>
        <row r="536">
          <cell r="B536" t="b">
            <v>1</v>
          </cell>
        </row>
        <row r="541">
          <cell r="A541" t="str">
            <v>021</v>
          </cell>
          <cell r="B541">
            <v>221168640.570135</v>
          </cell>
        </row>
        <row r="542">
          <cell r="A542">
            <v>3502</v>
          </cell>
          <cell r="B542">
            <v>260300332.553231</v>
          </cell>
        </row>
        <row r="543">
          <cell r="A543">
            <v>4101</v>
          </cell>
          <cell r="B543">
            <v>0</v>
          </cell>
        </row>
        <row r="544">
          <cell r="A544">
            <v>4103</v>
          </cell>
          <cell r="B544">
            <v>0</v>
          </cell>
        </row>
        <row r="545">
          <cell r="A545">
            <v>4602</v>
          </cell>
          <cell r="B545">
            <v>0</v>
          </cell>
        </row>
        <row r="546">
          <cell r="A546">
            <v>4604</v>
          </cell>
          <cell r="B546">
            <v>0</v>
          </cell>
        </row>
        <row r="547">
          <cell r="A547">
            <v>4606</v>
          </cell>
          <cell r="B547">
            <v>0</v>
          </cell>
        </row>
        <row r="548">
          <cell r="A548">
            <v>4806</v>
          </cell>
          <cell r="B548">
            <v>0</v>
          </cell>
        </row>
        <row r="549">
          <cell r="A549">
            <v>4808</v>
          </cell>
          <cell r="B549">
            <v>0</v>
          </cell>
        </row>
        <row r="550">
          <cell r="A550">
            <v>4809</v>
          </cell>
          <cell r="B550">
            <v>0</v>
          </cell>
        </row>
        <row r="551">
          <cell r="A551">
            <v>4402</v>
          </cell>
          <cell r="B551">
            <v>198355110.421305</v>
          </cell>
        </row>
        <row r="552">
          <cell r="A552">
            <v>4403</v>
          </cell>
          <cell r="B552">
            <v>36465360.414490998</v>
          </cell>
        </row>
        <row r="553">
          <cell r="A553">
            <v>4404</v>
          </cell>
          <cell r="B553">
            <v>23476166.971016999</v>
          </cell>
        </row>
        <row r="554">
          <cell r="A554">
            <v>1275</v>
          </cell>
          <cell r="B554">
            <v>0</v>
          </cell>
        </row>
        <row r="555">
          <cell r="A555">
            <v>1110</v>
          </cell>
          <cell r="B555">
            <v>154995932.078558</v>
          </cell>
        </row>
        <row r="556">
          <cell r="A556">
            <v>1114</v>
          </cell>
          <cell r="B556">
            <v>13499061.346213</v>
          </cell>
        </row>
        <row r="557">
          <cell r="A557">
            <v>1116</v>
          </cell>
          <cell r="B557">
            <v>10426891.760801001</v>
          </cell>
        </row>
        <row r="558">
          <cell r="A558">
            <v>1118</v>
          </cell>
          <cell r="B558">
            <v>13584018.381604999</v>
          </cell>
        </row>
        <row r="562">
          <cell r="B562">
            <v>932271514.5</v>
          </cell>
        </row>
        <row r="563">
          <cell r="B563" t="b">
            <v>1</v>
          </cell>
        </row>
        <row r="568">
          <cell r="A568" t="str">
            <v>021</v>
          </cell>
          <cell r="B568">
            <v>19602785.679377999</v>
          </cell>
        </row>
        <row r="569">
          <cell r="A569">
            <v>3502</v>
          </cell>
          <cell r="B569">
            <v>23656783.910551</v>
          </cell>
        </row>
        <row r="570">
          <cell r="A570">
            <v>4101</v>
          </cell>
          <cell r="B570">
            <v>0</v>
          </cell>
        </row>
        <row r="571">
          <cell r="A571">
            <v>4103</v>
          </cell>
          <cell r="B571">
            <v>0</v>
          </cell>
        </row>
        <row r="572">
          <cell r="A572">
            <v>4602</v>
          </cell>
          <cell r="B572">
            <v>0</v>
          </cell>
        </row>
        <row r="573">
          <cell r="A573">
            <v>4604</v>
          </cell>
          <cell r="B573">
            <v>0</v>
          </cell>
        </row>
        <row r="574">
          <cell r="A574">
            <v>4606</v>
          </cell>
          <cell r="B574">
            <v>0</v>
          </cell>
        </row>
        <row r="575">
          <cell r="A575">
            <v>4806</v>
          </cell>
          <cell r="B575">
            <v>0</v>
          </cell>
        </row>
        <row r="576">
          <cell r="A576">
            <v>4808</v>
          </cell>
          <cell r="B576">
            <v>0</v>
          </cell>
        </row>
        <row r="577">
          <cell r="A577">
            <v>4809</v>
          </cell>
          <cell r="B577">
            <v>0</v>
          </cell>
        </row>
        <row r="578">
          <cell r="A578">
            <v>4402</v>
          </cell>
          <cell r="B578">
            <v>18027037.994008999</v>
          </cell>
        </row>
        <row r="579">
          <cell r="A579">
            <v>4403</v>
          </cell>
          <cell r="B579">
            <v>3314068.5725770001</v>
          </cell>
        </row>
        <row r="580">
          <cell r="A580">
            <v>4404</v>
          </cell>
          <cell r="B580">
            <v>2133576.256449</v>
          </cell>
        </row>
        <row r="581">
          <cell r="A581">
            <v>1275</v>
          </cell>
          <cell r="B581">
            <v>0</v>
          </cell>
        </row>
        <row r="582">
          <cell r="A582">
            <v>1110</v>
          </cell>
          <cell r="B582">
            <v>12260041.324649001</v>
          </cell>
        </row>
        <row r="583">
          <cell r="A583">
            <v>1114</v>
          </cell>
          <cell r="B583">
            <v>1226830.4620680001</v>
          </cell>
        </row>
        <row r="584">
          <cell r="A584">
            <v>1116</v>
          </cell>
          <cell r="B584">
            <v>990119.95114999998</v>
          </cell>
        </row>
        <row r="585">
          <cell r="A585">
            <v>1118</v>
          </cell>
          <cell r="B585">
            <v>1234551.5825449999</v>
          </cell>
        </row>
        <row r="589">
          <cell r="B589">
            <v>82445795.730000004</v>
          </cell>
        </row>
        <row r="596">
          <cell r="A596" t="str">
            <v>021</v>
          </cell>
          <cell r="B596">
            <v>113653828.74844401</v>
          </cell>
        </row>
        <row r="597">
          <cell r="A597">
            <v>3502</v>
          </cell>
          <cell r="B597">
            <v>139774009.564152</v>
          </cell>
        </row>
        <row r="598">
          <cell r="A598">
            <v>4101</v>
          </cell>
          <cell r="B598">
            <v>0</v>
          </cell>
        </row>
        <row r="599">
          <cell r="A599">
            <v>4103</v>
          </cell>
          <cell r="B599">
            <v>0</v>
          </cell>
        </row>
        <row r="600">
          <cell r="A600">
            <v>4602</v>
          </cell>
          <cell r="B600">
            <v>0</v>
          </cell>
        </row>
        <row r="601">
          <cell r="A601">
            <v>4604</v>
          </cell>
          <cell r="B601">
            <v>0</v>
          </cell>
        </row>
        <row r="602">
          <cell r="A602">
            <v>4606</v>
          </cell>
          <cell r="B602">
            <v>0</v>
          </cell>
        </row>
        <row r="603">
          <cell r="A603">
            <v>4806</v>
          </cell>
          <cell r="B603">
            <v>0</v>
          </cell>
        </row>
        <row r="604">
          <cell r="A604">
            <v>4808</v>
          </cell>
          <cell r="B604">
            <v>0</v>
          </cell>
        </row>
        <row r="605">
          <cell r="A605">
            <v>4809</v>
          </cell>
          <cell r="B605">
            <v>0</v>
          </cell>
        </row>
        <row r="606">
          <cell r="A606">
            <v>4402</v>
          </cell>
          <cell r="B606">
            <v>106511155.13060699</v>
          </cell>
        </row>
        <row r="607">
          <cell r="A607">
            <v>4403</v>
          </cell>
          <cell r="B607">
            <v>19580880.22916</v>
          </cell>
        </row>
        <row r="608">
          <cell r="A608">
            <v>4404</v>
          </cell>
          <cell r="B608">
            <v>12606046.079736</v>
          </cell>
        </row>
        <row r="609">
          <cell r="A609">
            <v>1275</v>
          </cell>
          <cell r="B609">
            <v>0</v>
          </cell>
        </row>
        <row r="610">
          <cell r="A610">
            <v>1110</v>
          </cell>
          <cell r="B610">
            <v>69747241.200953007</v>
          </cell>
        </row>
        <row r="611">
          <cell r="A611">
            <v>1114</v>
          </cell>
          <cell r="B611">
            <v>7248618.9748790003</v>
          </cell>
        </row>
        <row r="612">
          <cell r="A612">
            <v>1116</v>
          </cell>
          <cell r="B612">
            <v>6100985.6716980003</v>
          </cell>
        </row>
        <row r="613">
          <cell r="A613">
            <v>1118</v>
          </cell>
          <cell r="B613">
            <v>7372262.8962730002</v>
          </cell>
        </row>
        <row r="617">
          <cell r="B617">
            <v>482595028.5</v>
          </cell>
        </row>
        <row r="624">
          <cell r="A624" t="str">
            <v>021</v>
          </cell>
          <cell r="B624">
            <v>87497191.669695005</v>
          </cell>
        </row>
        <row r="625">
          <cell r="A625">
            <v>3502</v>
          </cell>
          <cell r="B625">
            <v>106350909.482031</v>
          </cell>
        </row>
        <row r="626">
          <cell r="A626">
            <v>4101</v>
          </cell>
          <cell r="B626">
            <v>0</v>
          </cell>
        </row>
        <row r="627">
          <cell r="A627">
            <v>4103</v>
          </cell>
          <cell r="B627">
            <v>0</v>
          </cell>
        </row>
        <row r="628">
          <cell r="A628">
            <v>4602</v>
          </cell>
          <cell r="B628">
            <v>0</v>
          </cell>
        </row>
        <row r="629">
          <cell r="A629">
            <v>4604</v>
          </cell>
          <cell r="B629">
            <v>0</v>
          </cell>
        </row>
        <row r="630">
          <cell r="A630">
            <v>4606</v>
          </cell>
          <cell r="B630">
            <v>0</v>
          </cell>
        </row>
        <row r="631">
          <cell r="A631">
            <v>4806</v>
          </cell>
          <cell r="B631">
            <v>0</v>
          </cell>
        </row>
        <row r="632">
          <cell r="A632">
            <v>4808</v>
          </cell>
          <cell r="B632">
            <v>0</v>
          </cell>
        </row>
        <row r="633">
          <cell r="A633">
            <v>4809</v>
          </cell>
          <cell r="B633">
            <v>0</v>
          </cell>
        </row>
        <row r="634">
          <cell r="A634">
            <v>4402</v>
          </cell>
          <cell r="B634">
            <v>81041949.454291999</v>
          </cell>
        </row>
        <row r="635">
          <cell r="A635">
            <v>4403</v>
          </cell>
          <cell r="B635">
            <v>14898652.670288</v>
          </cell>
        </row>
        <row r="636">
          <cell r="A636">
            <v>4404</v>
          </cell>
          <cell r="B636">
            <v>9591657.7748099994</v>
          </cell>
        </row>
        <row r="637">
          <cell r="A637">
            <v>1275</v>
          </cell>
          <cell r="B637">
            <v>0</v>
          </cell>
        </row>
        <row r="638">
          <cell r="A638">
            <v>1110</v>
          </cell>
          <cell r="B638">
            <v>50583649.729745999</v>
          </cell>
        </row>
        <row r="639">
          <cell r="A639">
            <v>1114</v>
          </cell>
          <cell r="B639">
            <v>5515311.6296150004</v>
          </cell>
        </row>
        <row r="640">
          <cell r="A640">
            <v>1116</v>
          </cell>
          <cell r="B640">
            <v>4642207.0138769997</v>
          </cell>
        </row>
        <row r="641">
          <cell r="A641">
            <v>1118</v>
          </cell>
          <cell r="B641">
            <v>5856853.0160299996</v>
          </cell>
        </row>
        <row r="645">
          <cell r="B645">
            <v>365978382.44</v>
          </cell>
        </row>
        <row r="652">
          <cell r="A652" t="str">
            <v>021</v>
          </cell>
          <cell r="B652">
            <v>53941262.916947</v>
          </cell>
        </row>
        <row r="653">
          <cell r="A653">
            <v>3502</v>
          </cell>
          <cell r="B653">
            <v>63947384.244168997</v>
          </cell>
        </row>
        <row r="654">
          <cell r="A654">
            <v>4101</v>
          </cell>
          <cell r="B654">
            <v>0</v>
          </cell>
        </row>
        <row r="655">
          <cell r="A655">
            <v>4103</v>
          </cell>
          <cell r="B655">
            <v>0</v>
          </cell>
        </row>
        <row r="656">
          <cell r="A656">
            <v>4602</v>
          </cell>
          <cell r="B656">
            <v>0</v>
          </cell>
        </row>
        <row r="657">
          <cell r="A657">
            <v>4604</v>
          </cell>
          <cell r="B657">
            <v>0</v>
          </cell>
        </row>
        <row r="658">
          <cell r="A658">
            <v>4606</v>
          </cell>
          <cell r="B658">
            <v>0</v>
          </cell>
        </row>
        <row r="659">
          <cell r="A659">
            <v>4806</v>
          </cell>
          <cell r="B659">
            <v>0</v>
          </cell>
        </row>
        <row r="660">
          <cell r="A660">
            <v>4808</v>
          </cell>
          <cell r="B660">
            <v>0</v>
          </cell>
        </row>
        <row r="661">
          <cell r="A661">
            <v>4809</v>
          </cell>
          <cell r="B661">
            <v>0</v>
          </cell>
        </row>
        <row r="662">
          <cell r="A662">
            <v>4402</v>
          </cell>
          <cell r="B662">
            <v>48729443.940729</v>
          </cell>
        </row>
        <row r="663">
          <cell r="A663">
            <v>4403</v>
          </cell>
          <cell r="B663">
            <v>8958361.2558420002</v>
          </cell>
        </row>
        <row r="664">
          <cell r="A664">
            <v>4404</v>
          </cell>
          <cell r="B664">
            <v>5767335.9659230001</v>
          </cell>
        </row>
        <row r="665">
          <cell r="A665">
            <v>1275</v>
          </cell>
          <cell r="B665">
            <v>0</v>
          </cell>
        </row>
        <row r="666">
          <cell r="A666">
            <v>1110</v>
          </cell>
          <cell r="B666">
            <v>30415274.316831999</v>
          </cell>
        </row>
        <row r="667">
          <cell r="A667">
            <v>1114</v>
          </cell>
          <cell r="B667">
            <v>3316283.3653520001</v>
          </cell>
        </row>
        <row r="668">
          <cell r="A668">
            <v>1116</v>
          </cell>
          <cell r="B668">
            <v>2791297.1981449998</v>
          </cell>
        </row>
        <row r="669">
          <cell r="A669">
            <v>1118</v>
          </cell>
          <cell r="B669">
            <v>3639032.9396970002</v>
          </cell>
        </row>
        <row r="673">
          <cell r="B673">
            <v>221505676.13999999</v>
          </cell>
        </row>
        <row r="679">
          <cell r="A679" t="str">
            <v>021</v>
          </cell>
          <cell r="B679">
            <v>91833852.380998999</v>
          </cell>
        </row>
        <row r="680">
          <cell r="A680">
            <v>3502</v>
          </cell>
          <cell r="B680">
            <v>174360946.29711199</v>
          </cell>
        </row>
        <row r="681">
          <cell r="A681">
            <v>4101</v>
          </cell>
          <cell r="B681">
            <v>0</v>
          </cell>
        </row>
        <row r="682">
          <cell r="A682">
            <v>4103</v>
          </cell>
          <cell r="B682">
            <v>0</v>
          </cell>
        </row>
        <row r="683">
          <cell r="A683">
            <v>4602</v>
          </cell>
          <cell r="B683">
            <v>0</v>
          </cell>
        </row>
        <row r="684">
          <cell r="A684">
            <v>4604</v>
          </cell>
          <cell r="B684">
            <v>0</v>
          </cell>
        </row>
        <row r="685">
          <cell r="A685">
            <v>4606</v>
          </cell>
          <cell r="B685">
            <v>0</v>
          </cell>
        </row>
        <row r="686">
          <cell r="A686">
            <v>4806</v>
          </cell>
          <cell r="B686">
            <v>0</v>
          </cell>
        </row>
        <row r="687">
          <cell r="A687">
            <v>4808</v>
          </cell>
          <cell r="B687">
            <v>0</v>
          </cell>
        </row>
        <row r="688">
          <cell r="A688">
            <v>4809</v>
          </cell>
          <cell r="B688">
            <v>0</v>
          </cell>
        </row>
        <row r="689">
          <cell r="A689">
            <v>4402</v>
          </cell>
          <cell r="B689">
            <v>80527714.315844998</v>
          </cell>
        </row>
        <row r="690">
          <cell r="A690">
            <v>4403</v>
          </cell>
          <cell r="B690">
            <v>14804116.312635001</v>
          </cell>
        </row>
        <row r="691">
          <cell r="A691">
            <v>4404</v>
          </cell>
          <cell r="B691">
            <v>9530795.8693770003</v>
          </cell>
        </row>
        <row r="692">
          <cell r="A692">
            <v>1275</v>
          </cell>
          <cell r="B692">
            <v>0</v>
          </cell>
        </row>
        <row r="693">
          <cell r="A693">
            <v>1110</v>
          </cell>
          <cell r="B693">
            <v>64337022.524424002</v>
          </cell>
        </row>
        <row r="694">
          <cell r="A694">
            <v>1114</v>
          </cell>
          <cell r="B694">
            <v>5480315.3461030005</v>
          </cell>
        </row>
        <row r="695">
          <cell r="A695">
            <v>1116</v>
          </cell>
          <cell r="B695">
            <v>4612750.8373840004</v>
          </cell>
        </row>
        <row r="696">
          <cell r="A696">
            <v>1118</v>
          </cell>
          <cell r="B696">
            <v>7031774.70395</v>
          </cell>
        </row>
        <row r="700">
          <cell r="B700">
            <v>452519288.58999997</v>
          </cell>
        </row>
        <row r="706">
          <cell r="A706" t="str">
            <v>021</v>
          </cell>
          <cell r="B706">
            <v>84289465.713232994</v>
          </cell>
        </row>
        <row r="707">
          <cell r="A707">
            <v>3502</v>
          </cell>
          <cell r="B707">
            <v>138810510.81672999</v>
          </cell>
        </row>
        <row r="708">
          <cell r="A708">
            <v>4101</v>
          </cell>
          <cell r="B708">
            <v>0</v>
          </cell>
        </row>
        <row r="709">
          <cell r="A709">
            <v>4103</v>
          </cell>
          <cell r="B709">
            <v>0</v>
          </cell>
        </row>
        <row r="710">
          <cell r="A710">
            <v>4602</v>
          </cell>
          <cell r="B710">
            <v>0</v>
          </cell>
        </row>
        <row r="711">
          <cell r="A711">
            <v>4604</v>
          </cell>
          <cell r="B711">
            <v>0</v>
          </cell>
        </row>
        <row r="712">
          <cell r="A712">
            <v>4606</v>
          </cell>
          <cell r="B712">
            <v>0</v>
          </cell>
        </row>
        <row r="713">
          <cell r="A713">
            <v>4806</v>
          </cell>
          <cell r="B713">
            <v>0</v>
          </cell>
        </row>
        <row r="714">
          <cell r="A714">
            <v>4808</v>
          </cell>
          <cell r="B714">
            <v>0</v>
          </cell>
        </row>
        <row r="715">
          <cell r="A715">
            <v>4809</v>
          </cell>
          <cell r="B715">
            <v>0</v>
          </cell>
        </row>
        <row r="716">
          <cell r="A716">
            <v>4402</v>
          </cell>
          <cell r="B716">
            <v>87528150.689712003</v>
          </cell>
        </row>
        <row r="717">
          <cell r="A717">
            <v>4403</v>
          </cell>
          <cell r="B717">
            <v>16091067.956529999</v>
          </cell>
        </row>
        <row r="718">
          <cell r="A718">
            <v>4404</v>
          </cell>
          <cell r="B718">
            <v>10359327.147616999</v>
          </cell>
        </row>
        <row r="719">
          <cell r="A719">
            <v>1275</v>
          </cell>
          <cell r="B719">
            <v>0</v>
          </cell>
        </row>
        <row r="720">
          <cell r="A720">
            <v>1110</v>
          </cell>
          <cell r="B720">
            <v>57381962.770363003</v>
          </cell>
        </row>
        <row r="721">
          <cell r="A721">
            <v>1114</v>
          </cell>
          <cell r="B721">
            <v>4362934.4115460003</v>
          </cell>
        </row>
        <row r="722">
          <cell r="A722">
            <v>1116</v>
          </cell>
          <cell r="B722">
            <v>3672257.5416430002</v>
          </cell>
        </row>
        <row r="723">
          <cell r="A723">
            <v>1118</v>
          </cell>
          <cell r="B723">
            <v>5946889.6900340002</v>
          </cell>
        </row>
        <row r="727">
          <cell r="B727">
            <v>408442566.74000001</v>
          </cell>
        </row>
        <row r="733">
          <cell r="A733" t="str">
            <v>021</v>
          </cell>
          <cell r="B733">
            <v>139833321.55041301</v>
          </cell>
        </row>
        <row r="734">
          <cell r="A734">
            <v>3502</v>
          </cell>
          <cell r="B734">
            <v>205217380.112863</v>
          </cell>
        </row>
        <row r="735">
          <cell r="A735">
            <v>4101</v>
          </cell>
          <cell r="B735">
            <v>0</v>
          </cell>
        </row>
        <row r="736">
          <cell r="A736">
            <v>4103</v>
          </cell>
          <cell r="B736">
            <v>0</v>
          </cell>
        </row>
        <row r="737">
          <cell r="A737">
            <v>4602</v>
          </cell>
          <cell r="B737">
            <v>0</v>
          </cell>
        </row>
        <row r="738">
          <cell r="A738">
            <v>4604</v>
          </cell>
          <cell r="B738">
            <v>0</v>
          </cell>
        </row>
        <row r="739">
          <cell r="A739">
            <v>4606</v>
          </cell>
          <cell r="B739">
            <v>0</v>
          </cell>
        </row>
        <row r="740">
          <cell r="A740">
            <v>4806</v>
          </cell>
          <cell r="B740">
            <v>0</v>
          </cell>
        </row>
        <row r="741">
          <cell r="A741">
            <v>4808</v>
          </cell>
          <cell r="B741">
            <v>0</v>
          </cell>
        </row>
        <row r="742">
          <cell r="A742">
            <v>4809</v>
          </cell>
          <cell r="B742">
            <v>0</v>
          </cell>
        </row>
        <row r="743">
          <cell r="A743">
            <v>4402</v>
          </cell>
          <cell r="B743">
            <v>191722948.14878401</v>
          </cell>
        </row>
        <row r="744">
          <cell r="A744">
            <v>4403</v>
          </cell>
          <cell r="B744">
            <v>35246111.830064997</v>
          </cell>
        </row>
        <row r="745">
          <cell r="A745">
            <v>4404</v>
          </cell>
          <cell r="B745">
            <v>22691222.491604</v>
          </cell>
        </row>
        <row r="746">
          <cell r="A746">
            <v>1275</v>
          </cell>
          <cell r="B746">
            <v>0</v>
          </cell>
        </row>
        <row r="747">
          <cell r="A747">
            <v>1110</v>
          </cell>
          <cell r="B747">
            <v>84833461.069927007</v>
          </cell>
        </row>
        <row r="748">
          <cell r="A748">
            <v>1114</v>
          </cell>
          <cell r="B748">
            <v>9664729.0186190009</v>
          </cell>
        </row>
        <row r="749">
          <cell r="A749">
            <v>1116</v>
          </cell>
          <cell r="B749">
            <v>5898262.7686400004</v>
          </cell>
        </row>
        <row r="750">
          <cell r="A750">
            <v>1118</v>
          </cell>
          <cell r="B750">
            <v>9142035.8658910003</v>
          </cell>
        </row>
        <row r="754">
          <cell r="B754">
            <v>704249472.86000001</v>
          </cell>
        </row>
        <row r="760">
          <cell r="A760" t="str">
            <v>021</v>
          </cell>
          <cell r="B760">
            <v>246191174.99514499</v>
          </cell>
        </row>
        <row r="761">
          <cell r="A761">
            <v>3502</v>
          </cell>
          <cell r="B761">
            <v>342703094.65996897</v>
          </cell>
        </row>
        <row r="762">
          <cell r="A762">
            <v>4101</v>
          </cell>
          <cell r="B762">
            <v>0</v>
          </cell>
        </row>
        <row r="763">
          <cell r="A763">
            <v>4103</v>
          </cell>
          <cell r="B763">
            <v>0</v>
          </cell>
        </row>
        <row r="764">
          <cell r="A764">
            <v>4602</v>
          </cell>
          <cell r="B764">
            <v>0</v>
          </cell>
        </row>
        <row r="765">
          <cell r="A765">
            <v>4604</v>
          </cell>
          <cell r="B765">
            <v>0</v>
          </cell>
        </row>
        <row r="766">
          <cell r="A766">
            <v>4606</v>
          </cell>
          <cell r="B766">
            <v>0</v>
          </cell>
        </row>
        <row r="767">
          <cell r="A767">
            <v>4806</v>
          </cell>
          <cell r="B767">
            <v>0</v>
          </cell>
        </row>
        <row r="768">
          <cell r="A768">
            <v>4808</v>
          </cell>
          <cell r="B768">
            <v>0</v>
          </cell>
        </row>
        <row r="769">
          <cell r="A769">
            <v>4809</v>
          </cell>
          <cell r="B769">
            <v>0</v>
          </cell>
        </row>
        <row r="770">
          <cell r="A770">
            <v>4402</v>
          </cell>
          <cell r="B770">
            <v>320168046.25312901</v>
          </cell>
        </row>
        <row r="771">
          <cell r="A771">
            <v>4403</v>
          </cell>
          <cell r="B771">
            <v>58859301.255340002</v>
          </cell>
        </row>
        <row r="772">
          <cell r="A772">
            <v>4404</v>
          </cell>
          <cell r="B772">
            <v>37893243.570373997</v>
          </cell>
        </row>
        <row r="773">
          <cell r="A773">
            <v>1275</v>
          </cell>
          <cell r="B773">
            <v>0</v>
          </cell>
        </row>
        <row r="774">
          <cell r="A774">
            <v>1110</v>
          </cell>
          <cell r="B774">
            <v>141667775.036358</v>
          </cell>
        </row>
        <row r="775">
          <cell r="A775">
            <v>1114</v>
          </cell>
          <cell r="B775">
            <v>16139629.800892999</v>
          </cell>
        </row>
        <row r="776">
          <cell r="A776">
            <v>1116</v>
          </cell>
          <cell r="B776">
            <v>10045698.452926001</v>
          </cell>
        </row>
        <row r="777">
          <cell r="A777">
            <v>1118</v>
          </cell>
          <cell r="B777">
            <v>15555362.048766</v>
          </cell>
        </row>
        <row r="781">
          <cell r="B781">
            <v>1189223326.0699999</v>
          </cell>
        </row>
        <row r="787">
          <cell r="A787" t="str">
            <v>021</v>
          </cell>
          <cell r="B787">
            <v>285031563.59051698</v>
          </cell>
        </row>
        <row r="788">
          <cell r="A788">
            <v>3502</v>
          </cell>
          <cell r="B788">
            <v>386555034.39593798</v>
          </cell>
        </row>
        <row r="789">
          <cell r="A789">
            <v>4101</v>
          </cell>
          <cell r="B789">
            <v>0</v>
          </cell>
        </row>
        <row r="790">
          <cell r="A790">
            <v>4103</v>
          </cell>
          <cell r="B790">
            <v>0</v>
          </cell>
        </row>
        <row r="791">
          <cell r="A791">
            <v>4602</v>
          </cell>
          <cell r="B791">
            <v>0</v>
          </cell>
        </row>
        <row r="792">
          <cell r="A792">
            <v>4604</v>
          </cell>
          <cell r="B792">
            <v>0</v>
          </cell>
        </row>
        <row r="793">
          <cell r="A793">
            <v>4606</v>
          </cell>
          <cell r="B793">
            <v>0</v>
          </cell>
        </row>
        <row r="794">
          <cell r="A794">
            <v>4806</v>
          </cell>
          <cell r="B794">
            <v>0</v>
          </cell>
        </row>
        <row r="795">
          <cell r="A795">
            <v>4808</v>
          </cell>
          <cell r="B795">
            <v>0</v>
          </cell>
        </row>
        <row r="796">
          <cell r="A796">
            <v>4809</v>
          </cell>
          <cell r="B796">
            <v>0</v>
          </cell>
        </row>
        <row r="797">
          <cell r="A797">
            <v>4402</v>
          </cell>
          <cell r="B797">
            <v>361081021.47736102</v>
          </cell>
        </row>
        <row r="798">
          <cell r="A798">
            <v>4403</v>
          </cell>
          <cell r="B798">
            <v>66380692.481470004</v>
          </cell>
        </row>
        <row r="799">
          <cell r="A799">
            <v>4404</v>
          </cell>
          <cell r="B799">
            <v>42735467.375977002</v>
          </cell>
        </row>
        <row r="800">
          <cell r="A800">
            <v>1275</v>
          </cell>
          <cell r="B800">
            <v>0</v>
          </cell>
        </row>
        <row r="801">
          <cell r="A801">
            <v>1110</v>
          </cell>
          <cell r="B801">
            <v>159795439.566459</v>
          </cell>
        </row>
        <row r="802">
          <cell r="A802">
            <v>1114</v>
          </cell>
          <cell r="B802">
            <v>18204840.429037001</v>
          </cell>
        </row>
        <row r="803">
          <cell r="A803">
            <v>1116</v>
          </cell>
          <cell r="B803">
            <v>10530152.145772001</v>
          </cell>
        </row>
        <row r="804">
          <cell r="A804">
            <v>1118</v>
          </cell>
          <cell r="B804">
            <v>17871377.003892001</v>
          </cell>
        </row>
        <row r="808">
          <cell r="B808">
            <v>1348185588.47</v>
          </cell>
        </row>
        <row r="814">
          <cell r="A814" t="str">
            <v>021</v>
          </cell>
          <cell r="B814">
            <v>186393922.475472</v>
          </cell>
        </row>
        <row r="815">
          <cell r="A815">
            <v>3502</v>
          </cell>
          <cell r="B815">
            <v>246789001.118117</v>
          </cell>
        </row>
        <row r="816">
          <cell r="A816">
            <v>4101</v>
          </cell>
          <cell r="B816">
            <v>0</v>
          </cell>
        </row>
        <row r="817">
          <cell r="A817">
            <v>4103</v>
          </cell>
          <cell r="B817">
            <v>0</v>
          </cell>
        </row>
        <row r="818">
          <cell r="A818">
            <v>4602</v>
          </cell>
          <cell r="B818">
            <v>0</v>
          </cell>
        </row>
        <row r="819">
          <cell r="A819">
            <v>4604</v>
          </cell>
          <cell r="B819">
            <v>0</v>
          </cell>
        </row>
        <row r="820">
          <cell r="A820">
            <v>4606</v>
          </cell>
          <cell r="B820">
            <v>0</v>
          </cell>
        </row>
        <row r="821">
          <cell r="A821">
            <v>4806</v>
          </cell>
          <cell r="B821">
            <v>0</v>
          </cell>
        </row>
        <row r="822">
          <cell r="A822">
            <v>4808</v>
          </cell>
          <cell r="B822">
            <v>0</v>
          </cell>
        </row>
        <row r="823">
          <cell r="A823">
            <v>4809</v>
          </cell>
          <cell r="B823">
            <v>0</v>
          </cell>
        </row>
        <row r="824">
          <cell r="A824">
            <v>4402</v>
          </cell>
          <cell r="B824">
            <v>230525582.86392301</v>
          </cell>
        </row>
        <row r="825">
          <cell r="A825">
            <v>4403</v>
          </cell>
          <cell r="B825">
            <v>42379540.643238001</v>
          </cell>
        </row>
        <row r="826">
          <cell r="A826">
            <v>4404</v>
          </cell>
          <cell r="B826">
            <v>27283678.564720999</v>
          </cell>
        </row>
        <row r="827">
          <cell r="A827">
            <v>1275</v>
          </cell>
          <cell r="B827">
            <v>0</v>
          </cell>
        </row>
        <row r="828">
          <cell r="A828">
            <v>1110</v>
          </cell>
          <cell r="B828">
            <v>102018479.65959699</v>
          </cell>
        </row>
        <row r="829">
          <cell r="A829">
            <v>1114</v>
          </cell>
          <cell r="B829">
            <v>11622547.852771999</v>
          </cell>
        </row>
        <row r="830">
          <cell r="A830">
            <v>1116</v>
          </cell>
          <cell r="B830">
            <v>6441524.4275869997</v>
          </cell>
        </row>
        <row r="831">
          <cell r="A831">
            <v>1118</v>
          </cell>
          <cell r="B831">
            <v>11409654.219838999</v>
          </cell>
        </row>
        <row r="835">
          <cell r="B835">
            <v>864863931.83000004</v>
          </cell>
        </row>
        <row r="841">
          <cell r="A841" t="str">
            <v>021</v>
          </cell>
          <cell r="B841">
            <v>270958511.39334601</v>
          </cell>
        </row>
        <row r="842">
          <cell r="A842">
            <v>3502</v>
          </cell>
          <cell r="B842">
            <v>355795148.93108898</v>
          </cell>
        </row>
        <row r="843">
          <cell r="A843">
            <v>4101</v>
          </cell>
          <cell r="B843">
            <v>0</v>
          </cell>
        </row>
        <row r="844">
          <cell r="A844">
            <v>4103</v>
          </cell>
          <cell r="B844">
            <v>0</v>
          </cell>
        </row>
        <row r="845">
          <cell r="A845">
            <v>4602</v>
          </cell>
          <cell r="B845">
            <v>0</v>
          </cell>
        </row>
        <row r="846">
          <cell r="A846">
            <v>4604</v>
          </cell>
          <cell r="B846">
            <v>0</v>
          </cell>
        </row>
        <row r="847">
          <cell r="A847">
            <v>4606</v>
          </cell>
          <cell r="B847">
            <v>0</v>
          </cell>
        </row>
        <row r="848">
          <cell r="A848">
            <v>4806</v>
          </cell>
          <cell r="B848">
            <v>0</v>
          </cell>
        </row>
        <row r="849">
          <cell r="A849">
            <v>4808</v>
          </cell>
          <cell r="B849">
            <v>0</v>
          </cell>
        </row>
        <row r="850">
          <cell r="A850">
            <v>4809</v>
          </cell>
          <cell r="B850">
            <v>0</v>
          </cell>
        </row>
        <row r="851">
          <cell r="A851">
            <v>4402</v>
          </cell>
          <cell r="B851">
            <v>332348215.34141099</v>
          </cell>
        </row>
        <row r="852">
          <cell r="A852">
            <v>4403</v>
          </cell>
          <cell r="B852">
            <v>61098488.61366</v>
          </cell>
        </row>
        <row r="853">
          <cell r="A853">
            <v>4404</v>
          </cell>
          <cell r="B853">
            <v>39334818.141577996</v>
          </cell>
        </row>
        <row r="854">
          <cell r="A854">
            <v>1275</v>
          </cell>
          <cell r="B854">
            <v>0</v>
          </cell>
        </row>
        <row r="855">
          <cell r="A855">
            <v>1110</v>
          </cell>
          <cell r="B855">
            <v>175289521.70943999</v>
          </cell>
        </row>
        <row r="856">
          <cell r="A856">
            <v>1114</v>
          </cell>
          <cell r="B856">
            <v>16756201.149567001</v>
          </cell>
        </row>
        <row r="857">
          <cell r="A857">
            <v>1116</v>
          </cell>
          <cell r="B857">
            <v>9286731.3076070007</v>
          </cell>
        </row>
        <row r="858">
          <cell r="A858">
            <v>1118</v>
          </cell>
          <cell r="B858">
            <v>17124714.306830999</v>
          </cell>
        </row>
        <row r="862">
          <cell r="B862">
            <v>1277992350.8900001</v>
          </cell>
        </row>
        <row r="868">
          <cell r="A868" t="str">
            <v>021</v>
          </cell>
          <cell r="B868">
            <v>265070113.52835</v>
          </cell>
        </row>
        <row r="869">
          <cell r="A869">
            <v>3502</v>
          </cell>
          <cell r="B869">
            <v>347172266.03414798</v>
          </cell>
        </row>
        <row r="870">
          <cell r="A870">
            <v>4101</v>
          </cell>
          <cell r="B870">
            <v>0</v>
          </cell>
        </row>
        <row r="871">
          <cell r="A871">
            <v>4103</v>
          </cell>
          <cell r="B871">
            <v>0</v>
          </cell>
        </row>
        <row r="872">
          <cell r="A872">
            <v>4602</v>
          </cell>
          <cell r="B872">
            <v>0</v>
          </cell>
        </row>
        <row r="873">
          <cell r="A873">
            <v>4604</v>
          </cell>
          <cell r="B873">
            <v>0</v>
          </cell>
        </row>
        <row r="874">
          <cell r="A874">
            <v>4606</v>
          </cell>
          <cell r="B874">
            <v>0</v>
          </cell>
        </row>
        <row r="875">
          <cell r="A875">
            <v>4806</v>
          </cell>
          <cell r="B875">
            <v>0</v>
          </cell>
        </row>
        <row r="876">
          <cell r="A876">
            <v>4808</v>
          </cell>
          <cell r="B876">
            <v>0</v>
          </cell>
        </row>
        <row r="877">
          <cell r="A877">
            <v>4809</v>
          </cell>
          <cell r="B877">
            <v>0</v>
          </cell>
        </row>
        <row r="878">
          <cell r="A878">
            <v>4402</v>
          </cell>
          <cell r="B878">
            <v>337189725.31053197</v>
          </cell>
        </row>
        <row r="879">
          <cell r="A879">
            <v>4403</v>
          </cell>
          <cell r="B879">
            <v>61988545.873084001</v>
          </cell>
        </row>
        <row r="880">
          <cell r="A880">
            <v>4404</v>
          </cell>
          <cell r="B880">
            <v>39907831.340911999</v>
          </cell>
        </row>
        <row r="881">
          <cell r="A881">
            <v>1275</v>
          </cell>
          <cell r="B881">
            <v>0</v>
          </cell>
        </row>
        <row r="882">
          <cell r="A882">
            <v>1110</v>
          </cell>
          <cell r="B882">
            <v>171041287.79365301</v>
          </cell>
        </row>
        <row r="883">
          <cell r="A883">
            <v>1114</v>
          </cell>
          <cell r="B883">
            <v>16350105.786141001</v>
          </cell>
        </row>
        <row r="884">
          <cell r="A884">
            <v>1116</v>
          </cell>
          <cell r="B884">
            <v>9061662.4813420009</v>
          </cell>
        </row>
        <row r="885">
          <cell r="A885">
            <v>1118</v>
          </cell>
          <cell r="B885">
            <v>18134200.232223</v>
          </cell>
        </row>
        <row r="889">
          <cell r="B889">
            <v>1265915738.3800001</v>
          </cell>
        </row>
        <row r="895">
          <cell r="A895" t="str">
            <v>021</v>
          </cell>
          <cell r="B895">
            <v>305090352.79571301</v>
          </cell>
        </row>
        <row r="896">
          <cell r="A896">
            <v>3502</v>
          </cell>
          <cell r="B896">
            <v>405569246.32444501</v>
          </cell>
        </row>
        <row r="897">
          <cell r="A897">
            <v>4101</v>
          </cell>
          <cell r="B897">
            <v>0</v>
          </cell>
        </row>
        <row r="898">
          <cell r="A898">
            <v>4103</v>
          </cell>
          <cell r="B898">
            <v>0</v>
          </cell>
        </row>
        <row r="899">
          <cell r="A899">
            <v>4602</v>
          </cell>
          <cell r="B899">
            <v>0</v>
          </cell>
        </row>
        <row r="900">
          <cell r="A900">
            <v>4604</v>
          </cell>
          <cell r="B900">
            <v>0</v>
          </cell>
        </row>
        <row r="901">
          <cell r="A901">
            <v>4606</v>
          </cell>
          <cell r="B901">
            <v>0</v>
          </cell>
        </row>
        <row r="902">
          <cell r="A902">
            <v>4806</v>
          </cell>
          <cell r="B902">
            <v>0</v>
          </cell>
        </row>
        <row r="903">
          <cell r="A903">
            <v>4808</v>
          </cell>
          <cell r="B903">
            <v>0</v>
          </cell>
        </row>
        <row r="904">
          <cell r="A904">
            <v>4809</v>
          </cell>
          <cell r="B904">
            <v>0</v>
          </cell>
        </row>
        <row r="905">
          <cell r="A905">
            <v>4402</v>
          </cell>
          <cell r="B905">
            <v>398283041.43250299</v>
          </cell>
        </row>
        <row r="906">
          <cell r="A906">
            <v>4403</v>
          </cell>
          <cell r="B906">
            <v>73219866.238727003</v>
          </cell>
        </row>
        <row r="907">
          <cell r="A907">
            <v>4404</v>
          </cell>
          <cell r="B907">
            <v>47138483.916721001</v>
          </cell>
        </row>
        <row r="908">
          <cell r="A908">
            <v>1275</v>
          </cell>
          <cell r="B908">
            <v>0</v>
          </cell>
        </row>
        <row r="909">
          <cell r="A909">
            <v>1110</v>
          </cell>
          <cell r="B909">
            <v>199811715.87597799</v>
          </cell>
        </row>
        <row r="910">
          <cell r="A910">
            <v>1114</v>
          </cell>
          <cell r="B910">
            <v>19314276.198982999</v>
          </cell>
        </row>
        <row r="911">
          <cell r="A911">
            <v>1116</v>
          </cell>
          <cell r="B911">
            <v>10585902.108444</v>
          </cell>
        </row>
        <row r="912">
          <cell r="A912">
            <v>1118</v>
          </cell>
          <cell r="B912">
            <v>21184508.788371999</v>
          </cell>
        </row>
        <row r="916">
          <cell r="B916">
            <v>1480197393.6800001</v>
          </cell>
        </row>
        <row r="922">
          <cell r="A922" t="str">
            <v>021</v>
          </cell>
          <cell r="B922">
            <v>1070895715.33025</v>
          </cell>
        </row>
        <row r="923">
          <cell r="A923">
            <v>3502</v>
          </cell>
          <cell r="B923">
            <v>1429332369.53672</v>
          </cell>
        </row>
        <row r="924">
          <cell r="A924">
            <v>4101</v>
          </cell>
          <cell r="B924">
            <v>0</v>
          </cell>
        </row>
        <row r="925">
          <cell r="A925">
            <v>4103</v>
          </cell>
          <cell r="B925">
            <v>0</v>
          </cell>
        </row>
        <row r="926">
          <cell r="A926">
            <v>4602</v>
          </cell>
          <cell r="B926">
            <v>0</v>
          </cell>
        </row>
        <row r="927">
          <cell r="A927">
            <v>4604</v>
          </cell>
          <cell r="B927">
            <v>0</v>
          </cell>
        </row>
        <row r="928">
          <cell r="A928">
            <v>4606</v>
          </cell>
          <cell r="B928">
            <v>0</v>
          </cell>
        </row>
        <row r="929">
          <cell r="A929">
            <v>4806</v>
          </cell>
          <cell r="B929">
            <v>0</v>
          </cell>
        </row>
        <row r="930">
          <cell r="A930">
            <v>4808</v>
          </cell>
          <cell r="B930">
            <v>0</v>
          </cell>
        </row>
        <row r="931">
          <cell r="A931">
            <v>4809</v>
          </cell>
          <cell r="B931">
            <v>0</v>
          </cell>
        </row>
        <row r="932">
          <cell r="A932">
            <v>4402</v>
          </cell>
          <cell r="B932">
            <v>1531413344.9093101</v>
          </cell>
        </row>
        <row r="933">
          <cell r="A933">
            <v>4403</v>
          </cell>
          <cell r="B933">
            <v>281533152.57200998</v>
          </cell>
        </row>
        <row r="934">
          <cell r="A934">
            <v>4404</v>
          </cell>
          <cell r="B934">
            <v>181249251.96216899</v>
          </cell>
        </row>
        <row r="935">
          <cell r="A935">
            <v>1275</v>
          </cell>
          <cell r="B935">
            <v>0</v>
          </cell>
        </row>
        <row r="936">
          <cell r="A936">
            <v>1110</v>
          </cell>
          <cell r="B936">
            <v>704188879.95698404</v>
          </cell>
        </row>
        <row r="937">
          <cell r="A937">
            <v>1114</v>
          </cell>
          <cell r="B937">
            <v>68068573.777642995</v>
          </cell>
        </row>
        <row r="938">
          <cell r="A938">
            <v>1116</v>
          </cell>
          <cell r="B938">
            <v>37307494.790278003</v>
          </cell>
        </row>
        <row r="939">
          <cell r="A939">
            <v>1118</v>
          </cell>
          <cell r="B939">
            <v>75274621.688306004</v>
          </cell>
        </row>
        <row r="943">
          <cell r="B943">
            <v>5379263404.5200005</v>
          </cell>
        </row>
        <row r="949">
          <cell r="A949" t="str">
            <v>021</v>
          </cell>
          <cell r="B949">
            <v>291428518.55851698</v>
          </cell>
        </row>
        <row r="950">
          <cell r="A950">
            <v>3502</v>
          </cell>
          <cell r="B950">
            <v>386714367.43594998</v>
          </cell>
        </row>
        <row r="951">
          <cell r="A951">
            <v>4101</v>
          </cell>
          <cell r="B951">
            <v>0</v>
          </cell>
        </row>
        <row r="952">
          <cell r="A952">
            <v>4103</v>
          </cell>
          <cell r="B952">
            <v>0</v>
          </cell>
        </row>
        <row r="953">
          <cell r="A953">
            <v>4602</v>
          </cell>
          <cell r="B953">
            <v>0</v>
          </cell>
        </row>
        <row r="954">
          <cell r="A954">
            <v>4604</v>
          </cell>
          <cell r="B954">
            <v>0</v>
          </cell>
        </row>
        <row r="955">
          <cell r="A955">
            <v>4606</v>
          </cell>
          <cell r="B955">
            <v>0</v>
          </cell>
        </row>
        <row r="956">
          <cell r="A956">
            <v>4806</v>
          </cell>
          <cell r="B956">
            <v>0</v>
          </cell>
        </row>
        <row r="957">
          <cell r="A957">
            <v>4808</v>
          </cell>
          <cell r="B957">
            <v>0</v>
          </cell>
        </row>
        <row r="958">
          <cell r="A958">
            <v>4809</v>
          </cell>
          <cell r="B958">
            <v>0</v>
          </cell>
        </row>
        <row r="959">
          <cell r="A959">
            <v>4402</v>
          </cell>
          <cell r="B959">
            <v>416716923.17016602</v>
          </cell>
        </row>
        <row r="960">
          <cell r="A960">
            <v>4403</v>
          </cell>
          <cell r="B960">
            <v>76608728.466547996</v>
          </cell>
        </row>
        <row r="961">
          <cell r="A961">
            <v>4404</v>
          </cell>
          <cell r="B961">
            <v>49320211.852433003</v>
          </cell>
        </row>
        <row r="962">
          <cell r="A962">
            <v>1275</v>
          </cell>
          <cell r="B962">
            <v>0</v>
          </cell>
        </row>
        <row r="963">
          <cell r="A963">
            <v>1110</v>
          </cell>
          <cell r="B963">
            <v>190522486.63217601</v>
          </cell>
        </row>
        <row r="964">
          <cell r="A964">
            <v>1114</v>
          </cell>
          <cell r="B964">
            <v>18146270.965358999</v>
          </cell>
        </row>
        <row r="965">
          <cell r="A965">
            <v>1116</v>
          </cell>
          <cell r="B965">
            <v>10093764.442709001</v>
          </cell>
        </row>
        <row r="966">
          <cell r="A966">
            <v>1118</v>
          </cell>
          <cell r="B966">
            <v>20365996.272518001</v>
          </cell>
        </row>
        <row r="970">
          <cell r="B970">
            <v>1459917267.8</v>
          </cell>
        </row>
        <row r="976">
          <cell r="A976" t="str">
            <v>021</v>
          </cell>
          <cell r="B976">
            <v>186114744.75652501</v>
          </cell>
        </row>
        <row r="977">
          <cell r="A977">
            <v>3502</v>
          </cell>
          <cell r="B977">
            <v>244805724.995848</v>
          </cell>
        </row>
        <row r="978">
          <cell r="A978">
            <v>4101</v>
          </cell>
          <cell r="B978">
            <v>0</v>
          </cell>
        </row>
        <row r="979">
          <cell r="A979">
            <v>4103</v>
          </cell>
          <cell r="B979">
            <v>0</v>
          </cell>
        </row>
        <row r="980">
          <cell r="A980">
            <v>4602</v>
          </cell>
          <cell r="B980">
            <v>0</v>
          </cell>
        </row>
        <row r="981">
          <cell r="A981">
            <v>4604</v>
          </cell>
          <cell r="B981">
            <v>0</v>
          </cell>
        </row>
        <row r="982">
          <cell r="A982">
            <v>4606</v>
          </cell>
          <cell r="B982">
            <v>0</v>
          </cell>
        </row>
        <row r="983">
          <cell r="A983">
            <v>4806</v>
          </cell>
          <cell r="B983">
            <v>0</v>
          </cell>
        </row>
        <row r="984">
          <cell r="A984">
            <v>4808</v>
          </cell>
          <cell r="B984">
            <v>0</v>
          </cell>
        </row>
        <row r="985">
          <cell r="A985">
            <v>4809</v>
          </cell>
          <cell r="B985">
            <v>0</v>
          </cell>
        </row>
        <row r="986">
          <cell r="A986">
            <v>4402</v>
          </cell>
          <cell r="B986">
            <v>263798547.675134</v>
          </cell>
        </row>
        <row r="987">
          <cell r="A987">
            <v>4403</v>
          </cell>
          <cell r="B987">
            <v>48496401.717914999</v>
          </cell>
        </row>
        <row r="988">
          <cell r="A988">
            <v>4404</v>
          </cell>
          <cell r="B988">
            <v>31221674.797183</v>
          </cell>
        </row>
        <row r="989">
          <cell r="A989">
            <v>1275</v>
          </cell>
          <cell r="B989">
            <v>0</v>
          </cell>
        </row>
        <row r="990">
          <cell r="A990">
            <v>1110</v>
          </cell>
          <cell r="B990">
            <v>120608385.401472</v>
          </cell>
        </row>
        <row r="991">
          <cell r="A991">
            <v>1114</v>
          </cell>
          <cell r="B991">
            <v>11487318.273432</v>
          </cell>
        </row>
        <row r="992">
          <cell r="A992">
            <v>1116</v>
          </cell>
          <cell r="B992">
            <v>6316676.9900900004</v>
          </cell>
        </row>
        <row r="993">
          <cell r="A993">
            <v>1118</v>
          </cell>
          <cell r="B993">
            <v>12892493.536801999</v>
          </cell>
        </row>
        <row r="997">
          <cell r="B997">
            <v>925741968.13999999</v>
          </cell>
        </row>
        <row r="1004">
          <cell r="A1004" t="str">
            <v>021</v>
          </cell>
          <cell r="B1004">
            <v>326263837.33428901</v>
          </cell>
        </row>
        <row r="1005">
          <cell r="A1005">
            <v>3502</v>
          </cell>
          <cell r="B1005">
            <v>615683085.08818197</v>
          </cell>
        </row>
        <row r="1006">
          <cell r="A1006">
            <v>4101</v>
          </cell>
          <cell r="B1006">
            <v>0</v>
          </cell>
        </row>
        <row r="1007">
          <cell r="A1007">
            <v>4103</v>
          </cell>
          <cell r="B1007">
            <v>0</v>
          </cell>
        </row>
        <row r="1008">
          <cell r="A1008">
            <v>4602</v>
          </cell>
          <cell r="B1008">
            <v>0</v>
          </cell>
        </row>
        <row r="1009">
          <cell r="A1009">
            <v>4604</v>
          </cell>
          <cell r="B1009">
            <v>0</v>
          </cell>
        </row>
        <row r="1010">
          <cell r="A1010">
            <v>4606</v>
          </cell>
          <cell r="B1010">
            <v>0</v>
          </cell>
        </row>
        <row r="1011">
          <cell r="A1011">
            <v>4806</v>
          </cell>
          <cell r="B1011">
            <v>0</v>
          </cell>
        </row>
        <row r="1012">
          <cell r="A1012">
            <v>4808</v>
          </cell>
          <cell r="B1012">
            <v>0</v>
          </cell>
        </row>
        <row r="1013">
          <cell r="A1013">
            <v>4809</v>
          </cell>
          <cell r="B1013">
            <v>0</v>
          </cell>
        </row>
        <row r="1014">
          <cell r="A1014">
            <v>4402</v>
          </cell>
          <cell r="B1014">
            <v>451891923.54233599</v>
          </cell>
        </row>
        <row r="1015">
          <cell r="A1015">
            <v>4403</v>
          </cell>
          <cell r="B1015">
            <v>83075257.427797005</v>
          </cell>
        </row>
        <row r="1016">
          <cell r="A1016">
            <v>4404</v>
          </cell>
          <cell r="B1016">
            <v>53483322.044999003</v>
          </cell>
        </row>
        <row r="1017">
          <cell r="A1017">
            <v>1275</v>
          </cell>
          <cell r="B1017">
            <v>0</v>
          </cell>
        </row>
        <row r="1018">
          <cell r="A1018">
            <v>1110</v>
          </cell>
          <cell r="B1018">
            <v>207892566.069363</v>
          </cell>
        </row>
        <row r="1019">
          <cell r="A1019">
            <v>1114</v>
          </cell>
          <cell r="B1019">
            <v>19800680.236037999</v>
          </cell>
        </row>
        <row r="1020">
          <cell r="A1020">
            <v>1116</v>
          </cell>
          <cell r="B1020">
            <v>10888050.479490001</v>
          </cell>
        </row>
        <row r="1021">
          <cell r="A1021">
            <v>1118</v>
          </cell>
          <cell r="B1021">
            <v>22222779.581009999</v>
          </cell>
        </row>
        <row r="1025">
          <cell r="B1025">
            <v>1791201501.8</v>
          </cell>
        </row>
        <row r="1032">
          <cell r="A1032" t="str">
            <v>021</v>
          </cell>
          <cell r="B1032">
            <v>470619517.44526303</v>
          </cell>
        </row>
        <row r="1033">
          <cell r="A1033">
            <v>3502</v>
          </cell>
          <cell r="B1033">
            <v>835976076.02270901</v>
          </cell>
        </row>
        <row r="1034">
          <cell r="A1034">
            <v>4101</v>
          </cell>
          <cell r="B1034">
            <v>0</v>
          </cell>
        </row>
        <row r="1035">
          <cell r="A1035">
            <v>4103</v>
          </cell>
          <cell r="B1035">
            <v>0</v>
          </cell>
        </row>
        <row r="1036">
          <cell r="A1036">
            <v>4602</v>
          </cell>
          <cell r="B1036">
            <v>0</v>
          </cell>
        </row>
        <row r="1037">
          <cell r="A1037">
            <v>4604</v>
          </cell>
          <cell r="B1037">
            <v>0</v>
          </cell>
        </row>
        <row r="1038">
          <cell r="A1038">
            <v>4606</v>
          </cell>
          <cell r="B1038">
            <v>0</v>
          </cell>
        </row>
        <row r="1039">
          <cell r="A1039">
            <v>4806</v>
          </cell>
          <cell r="B1039">
            <v>0</v>
          </cell>
        </row>
        <row r="1040">
          <cell r="A1040">
            <v>4808</v>
          </cell>
          <cell r="B1040">
            <v>0</v>
          </cell>
        </row>
        <row r="1041">
          <cell r="A1041">
            <v>4809</v>
          </cell>
          <cell r="B1041">
            <v>0</v>
          </cell>
        </row>
        <row r="1042">
          <cell r="A1042">
            <v>4402</v>
          </cell>
          <cell r="B1042">
            <v>652599363.19748604</v>
          </cell>
        </row>
        <row r="1043">
          <cell r="A1043">
            <v>4403</v>
          </cell>
          <cell r="B1043">
            <v>119973067.16584399</v>
          </cell>
        </row>
        <row r="1044">
          <cell r="A1044">
            <v>4404</v>
          </cell>
          <cell r="B1044">
            <v>77237897.138435006</v>
          </cell>
        </row>
        <row r="1045">
          <cell r="A1045">
            <v>1275</v>
          </cell>
          <cell r="B1045">
            <v>0</v>
          </cell>
        </row>
        <row r="1046">
          <cell r="A1046">
            <v>1110</v>
          </cell>
          <cell r="B1046">
            <v>282277060.75775403</v>
          </cell>
        </row>
        <row r="1047">
          <cell r="A1047">
            <v>1114</v>
          </cell>
          <cell r="B1047">
            <v>26885414.537468001</v>
          </cell>
        </row>
        <row r="1048">
          <cell r="A1048">
            <v>1116</v>
          </cell>
          <cell r="B1048">
            <v>14783822.937214</v>
          </cell>
        </row>
        <row r="1049">
          <cell r="A1049">
            <v>1118</v>
          </cell>
          <cell r="B1049">
            <v>30174147.255952999</v>
          </cell>
        </row>
        <row r="1053">
          <cell r="B1053">
            <v>2510526366.46</v>
          </cell>
        </row>
        <row r="1060">
          <cell r="A1060" t="str">
            <v>021</v>
          </cell>
          <cell r="B1060">
            <v>390418295.22458601</v>
          </cell>
        </row>
        <row r="1061">
          <cell r="A1061">
            <v>3502</v>
          </cell>
          <cell r="B1061">
            <v>659516458.54257202</v>
          </cell>
        </row>
        <row r="1062">
          <cell r="A1062">
            <v>4101</v>
          </cell>
          <cell r="B1062">
            <v>0</v>
          </cell>
        </row>
        <row r="1063">
          <cell r="A1063">
            <v>4103</v>
          </cell>
          <cell r="B1063">
            <v>0</v>
          </cell>
        </row>
        <row r="1064">
          <cell r="A1064">
            <v>4602</v>
          </cell>
          <cell r="B1064">
            <v>0</v>
          </cell>
        </row>
        <row r="1065">
          <cell r="A1065">
            <v>4604</v>
          </cell>
          <cell r="B1065">
            <v>0</v>
          </cell>
        </row>
        <row r="1066">
          <cell r="A1066">
            <v>4606</v>
          </cell>
          <cell r="B1066">
            <v>0</v>
          </cell>
        </row>
        <row r="1067">
          <cell r="A1067">
            <v>4806</v>
          </cell>
          <cell r="B1067">
            <v>0</v>
          </cell>
        </row>
        <row r="1068">
          <cell r="A1068">
            <v>4808</v>
          </cell>
          <cell r="B1068">
            <v>0</v>
          </cell>
        </row>
        <row r="1069">
          <cell r="A1069">
            <v>4809</v>
          </cell>
          <cell r="B1069">
            <v>0</v>
          </cell>
        </row>
        <row r="1070">
          <cell r="A1070">
            <v>4402</v>
          </cell>
          <cell r="B1070">
            <v>556665296.13092899</v>
          </cell>
        </row>
        <row r="1071">
          <cell r="A1071">
            <v>4403</v>
          </cell>
          <cell r="B1071">
            <v>102336665.84409501</v>
          </cell>
        </row>
        <row r="1072">
          <cell r="A1072">
            <v>4404</v>
          </cell>
          <cell r="B1072">
            <v>65883694.204719</v>
          </cell>
        </row>
        <row r="1073">
          <cell r="A1073">
            <v>1275</v>
          </cell>
          <cell r="B1073">
            <v>0</v>
          </cell>
        </row>
        <row r="1074">
          <cell r="A1074">
            <v>1110</v>
          </cell>
          <cell r="B1074">
            <v>222693415.25235599</v>
          </cell>
        </row>
        <row r="1075">
          <cell r="A1075">
            <v>1114</v>
          </cell>
          <cell r="B1075">
            <v>21210383.754712</v>
          </cell>
        </row>
        <row r="1076">
          <cell r="A1076">
            <v>1116</v>
          </cell>
          <cell r="B1076">
            <v>11663221.983170001</v>
          </cell>
        </row>
        <row r="1077">
          <cell r="A1077">
            <v>1118</v>
          </cell>
          <cell r="B1077">
            <v>23804923.739526</v>
          </cell>
        </row>
        <row r="1081">
          <cell r="B1081">
            <v>2054192354.6800001</v>
          </cell>
        </row>
        <row r="1088">
          <cell r="A1088" t="str">
            <v>021</v>
          </cell>
          <cell r="B1088">
            <v>345786737.817348</v>
          </cell>
        </row>
        <row r="1089">
          <cell r="A1089">
            <v>3502</v>
          </cell>
          <cell r="B1089">
            <v>562692489.01241696</v>
          </cell>
        </row>
        <row r="1090">
          <cell r="A1090">
            <v>4101</v>
          </cell>
          <cell r="B1090">
            <v>0</v>
          </cell>
        </row>
        <row r="1091">
          <cell r="A1091">
            <v>4103</v>
          </cell>
          <cell r="B1091">
            <v>0</v>
          </cell>
        </row>
        <row r="1092">
          <cell r="A1092">
            <v>4602</v>
          </cell>
          <cell r="B1092">
            <v>0</v>
          </cell>
        </row>
        <row r="1093">
          <cell r="A1093">
            <v>4604</v>
          </cell>
          <cell r="B1093">
            <v>0</v>
          </cell>
        </row>
        <row r="1094">
          <cell r="A1094">
            <v>4606</v>
          </cell>
          <cell r="B1094">
            <v>0</v>
          </cell>
        </row>
        <row r="1095">
          <cell r="A1095">
            <v>4806</v>
          </cell>
          <cell r="B1095">
            <v>0</v>
          </cell>
        </row>
        <row r="1096">
          <cell r="A1096">
            <v>4808</v>
          </cell>
          <cell r="B1096">
            <v>0</v>
          </cell>
        </row>
        <row r="1097">
          <cell r="A1097">
            <v>4809</v>
          </cell>
          <cell r="B1097">
            <v>0</v>
          </cell>
        </row>
        <row r="1098">
          <cell r="A1098">
            <v>4402</v>
          </cell>
          <cell r="B1098">
            <v>474940961.623519</v>
          </cell>
        </row>
        <row r="1099">
          <cell r="A1099">
            <v>4403</v>
          </cell>
          <cell r="B1099">
            <v>87312564.341909006</v>
          </cell>
        </row>
        <row r="1100">
          <cell r="A1100">
            <v>4404</v>
          </cell>
          <cell r="B1100">
            <v>56211273.270283997</v>
          </cell>
        </row>
        <row r="1101">
          <cell r="A1101">
            <v>1275</v>
          </cell>
          <cell r="B1101">
            <v>0</v>
          </cell>
        </row>
        <row r="1102">
          <cell r="A1102">
            <v>1110</v>
          </cell>
          <cell r="B1102">
            <v>189999673.99135801</v>
          </cell>
        </row>
        <row r="1103">
          <cell r="A1103">
            <v>1114</v>
          </cell>
          <cell r="B1103">
            <v>18096475.794132002</v>
          </cell>
        </row>
        <row r="1104">
          <cell r="A1104">
            <v>1116</v>
          </cell>
          <cell r="B1104">
            <v>9950938.0283199996</v>
          </cell>
        </row>
        <row r="1105">
          <cell r="A1105">
            <v>1118</v>
          </cell>
          <cell r="B1105">
            <v>20310109.954413</v>
          </cell>
        </row>
        <row r="1109">
          <cell r="B1109">
            <v>1765301223.8299999</v>
          </cell>
        </row>
        <row r="1116">
          <cell r="A1116" t="str">
            <v>021</v>
          </cell>
          <cell r="B1116">
            <v>414574462.77426797</v>
          </cell>
        </row>
        <row r="1117">
          <cell r="A1117">
            <v>3502</v>
          </cell>
          <cell r="B1117">
            <v>649162891.22835803</v>
          </cell>
        </row>
        <row r="1118">
          <cell r="A1118">
            <v>4101</v>
          </cell>
          <cell r="B1118">
            <v>0</v>
          </cell>
        </row>
        <row r="1119">
          <cell r="A1119">
            <v>4103</v>
          </cell>
          <cell r="B1119">
            <v>0</v>
          </cell>
        </row>
        <row r="1120">
          <cell r="A1120">
            <v>4602</v>
          </cell>
          <cell r="B1120">
            <v>0</v>
          </cell>
        </row>
        <row r="1121">
          <cell r="A1121">
            <v>4604</v>
          </cell>
          <cell r="B1121">
            <v>0</v>
          </cell>
        </row>
        <row r="1122">
          <cell r="A1122">
            <v>4606</v>
          </cell>
          <cell r="B1122">
            <v>0</v>
          </cell>
        </row>
        <row r="1123">
          <cell r="A1123">
            <v>4806</v>
          </cell>
          <cell r="B1123">
            <v>0</v>
          </cell>
        </row>
        <row r="1124">
          <cell r="A1124">
            <v>4808</v>
          </cell>
          <cell r="B1124">
            <v>0</v>
          </cell>
        </row>
        <row r="1125">
          <cell r="A1125">
            <v>4809</v>
          </cell>
          <cell r="B1125">
            <v>0</v>
          </cell>
        </row>
        <row r="1126">
          <cell r="A1126">
            <v>4402</v>
          </cell>
          <cell r="B1126">
            <v>614208174.92801797</v>
          </cell>
        </row>
        <row r="1127">
          <cell r="A1127">
            <v>4403</v>
          </cell>
          <cell r="B1127">
            <v>112915278.16301399</v>
          </cell>
        </row>
        <row r="1128">
          <cell r="A1128">
            <v>4404</v>
          </cell>
          <cell r="B1128">
            <v>72694137.493848994</v>
          </cell>
        </row>
        <row r="1129">
          <cell r="A1129">
            <v>1275</v>
          </cell>
          <cell r="B1129">
            <v>0</v>
          </cell>
        </row>
        <row r="1130">
          <cell r="A1130">
            <v>1110</v>
          </cell>
          <cell r="B1130">
            <v>219197412.63501</v>
          </cell>
        </row>
        <row r="1131">
          <cell r="A1131">
            <v>1114</v>
          </cell>
          <cell r="B1131">
            <v>20877407.779479999</v>
          </cell>
        </row>
        <row r="1132">
          <cell r="A1132">
            <v>1116</v>
          </cell>
          <cell r="B1132">
            <v>11480124.272204001</v>
          </cell>
        </row>
        <row r="1133">
          <cell r="A1133">
            <v>1118</v>
          </cell>
          <cell r="B1133">
            <v>23431216.795363002</v>
          </cell>
        </row>
        <row r="1137">
          <cell r="B1137">
            <v>2138541106.0699999</v>
          </cell>
        </row>
        <row r="1144">
          <cell r="A1144" t="str">
            <v>021</v>
          </cell>
          <cell r="B1144">
            <v>425499963.75641501</v>
          </cell>
        </row>
        <row r="1145">
          <cell r="A1145">
            <v>3502</v>
          </cell>
          <cell r="B1145">
            <v>648588043.54360402</v>
          </cell>
        </row>
        <row r="1146">
          <cell r="A1146">
            <v>4101</v>
          </cell>
          <cell r="B1146">
            <v>0</v>
          </cell>
        </row>
        <row r="1147">
          <cell r="A1147">
            <v>4103</v>
          </cell>
          <cell r="B1147">
            <v>0</v>
          </cell>
        </row>
        <row r="1148">
          <cell r="A1148">
            <v>4602</v>
          </cell>
          <cell r="B1148">
            <v>0</v>
          </cell>
        </row>
        <row r="1149">
          <cell r="A1149">
            <v>4604</v>
          </cell>
          <cell r="B1149">
            <v>0</v>
          </cell>
        </row>
        <row r="1150">
          <cell r="A1150">
            <v>4606</v>
          </cell>
          <cell r="B1150">
            <v>0</v>
          </cell>
        </row>
        <row r="1151">
          <cell r="A1151">
            <v>4806</v>
          </cell>
          <cell r="B1151">
            <v>0</v>
          </cell>
        </row>
        <row r="1152">
          <cell r="A1152">
            <v>4808</v>
          </cell>
          <cell r="B1152">
            <v>0</v>
          </cell>
        </row>
        <row r="1153">
          <cell r="A1153">
            <v>4809</v>
          </cell>
          <cell r="B1153">
            <v>0</v>
          </cell>
        </row>
        <row r="1154">
          <cell r="A1154">
            <v>4402</v>
          </cell>
          <cell r="B1154">
            <v>618231395.78508794</v>
          </cell>
        </row>
        <row r="1155">
          <cell r="A1155">
            <v>4403</v>
          </cell>
          <cell r="B1155">
            <v>113654902.15489601</v>
          </cell>
        </row>
        <row r="1156">
          <cell r="A1156">
            <v>4404</v>
          </cell>
          <cell r="B1156">
            <v>73170302.712890998</v>
          </cell>
        </row>
        <row r="1157">
          <cell r="A1157">
            <v>1275</v>
          </cell>
          <cell r="B1157">
            <v>0</v>
          </cell>
        </row>
        <row r="1158">
          <cell r="A1158">
            <v>1110</v>
          </cell>
          <cell r="B1158">
            <v>219003308.61757499</v>
          </cell>
        </row>
        <row r="1159">
          <cell r="A1159">
            <v>1114</v>
          </cell>
          <cell r="B1159">
            <v>20858920.386427</v>
          </cell>
        </row>
        <row r="1160">
          <cell r="A1160">
            <v>1116</v>
          </cell>
          <cell r="B1160">
            <v>11469958.375558</v>
          </cell>
        </row>
        <row r="1161">
          <cell r="A1161">
            <v>1118</v>
          </cell>
          <cell r="B1161">
            <v>23410467.949568</v>
          </cell>
        </row>
        <row r="1165">
          <cell r="B1165">
            <v>2153887263.2800002</v>
          </cell>
        </row>
        <row r="1172">
          <cell r="A1172" t="str">
            <v>021</v>
          </cell>
          <cell r="B1172">
            <v>376686200.56223202</v>
          </cell>
        </row>
        <row r="1173">
          <cell r="A1173">
            <v>3502</v>
          </cell>
          <cell r="B1173">
            <v>560265319.14046597</v>
          </cell>
        </row>
        <row r="1174">
          <cell r="A1174">
            <v>4101</v>
          </cell>
          <cell r="B1174">
            <v>0</v>
          </cell>
        </row>
        <row r="1175">
          <cell r="A1175">
            <v>4103</v>
          </cell>
          <cell r="B1175">
            <v>0</v>
          </cell>
        </row>
        <row r="1176">
          <cell r="A1176">
            <v>4602</v>
          </cell>
          <cell r="B1176">
            <v>0</v>
          </cell>
        </row>
        <row r="1177">
          <cell r="A1177">
            <v>4604</v>
          </cell>
          <cell r="B1177">
            <v>0</v>
          </cell>
        </row>
        <row r="1178">
          <cell r="A1178">
            <v>4606</v>
          </cell>
          <cell r="B1178">
            <v>0</v>
          </cell>
        </row>
        <row r="1179">
          <cell r="A1179">
            <v>4806</v>
          </cell>
          <cell r="B1179">
            <v>0</v>
          </cell>
        </row>
        <row r="1180">
          <cell r="A1180">
            <v>4808</v>
          </cell>
          <cell r="B1180">
            <v>0</v>
          </cell>
        </row>
        <row r="1181">
          <cell r="A1181">
            <v>4809</v>
          </cell>
          <cell r="B1181">
            <v>0</v>
          </cell>
        </row>
        <row r="1182">
          <cell r="A1182">
            <v>4402</v>
          </cell>
          <cell r="B1182">
            <v>559291476.00827301</v>
          </cell>
        </row>
        <row r="1183">
          <cell r="A1183">
            <v>4403</v>
          </cell>
          <cell r="B1183">
            <v>102819459.534347</v>
          </cell>
        </row>
        <row r="1184">
          <cell r="A1184">
            <v>4404</v>
          </cell>
          <cell r="B1184">
            <v>66194513.710027002</v>
          </cell>
        </row>
        <row r="1185">
          <cell r="A1185">
            <v>1275</v>
          </cell>
          <cell r="B1185">
            <v>0</v>
          </cell>
        </row>
        <row r="1186">
          <cell r="A1186">
            <v>1110</v>
          </cell>
          <cell r="B1186">
            <v>189180111.80882099</v>
          </cell>
        </row>
        <row r="1187">
          <cell r="A1187">
            <v>1114</v>
          </cell>
          <cell r="B1187">
            <v>18018416.780205999</v>
          </cell>
        </row>
        <row r="1188">
          <cell r="A1188">
            <v>1116</v>
          </cell>
          <cell r="B1188">
            <v>9908014.7310450003</v>
          </cell>
        </row>
        <row r="1189">
          <cell r="A1189">
            <v>1118</v>
          </cell>
          <cell r="B1189">
            <v>20222502.445978001</v>
          </cell>
        </row>
        <row r="1193">
          <cell r="B1193">
            <v>1902586014.72</v>
          </cell>
        </row>
        <row r="1199">
          <cell r="A1199" t="str">
            <v>021</v>
          </cell>
          <cell r="B1199">
            <v>504733234.54351503</v>
          </cell>
        </row>
        <row r="1200">
          <cell r="A1200">
            <v>3502</v>
          </cell>
          <cell r="B1200">
            <v>750716448.62552595</v>
          </cell>
        </row>
        <row r="1201">
          <cell r="A1201">
            <v>4101</v>
          </cell>
          <cell r="B1201">
            <v>0</v>
          </cell>
        </row>
        <row r="1202">
          <cell r="A1202">
            <v>4103</v>
          </cell>
          <cell r="B1202">
            <v>0</v>
          </cell>
        </row>
        <row r="1203">
          <cell r="A1203">
            <v>4602</v>
          </cell>
          <cell r="B1203">
            <v>0</v>
          </cell>
        </row>
        <row r="1204">
          <cell r="A1204">
            <v>4604</v>
          </cell>
          <cell r="B1204">
            <v>0</v>
          </cell>
        </row>
        <row r="1205">
          <cell r="A1205">
            <v>4606</v>
          </cell>
          <cell r="B1205">
            <v>0</v>
          </cell>
        </row>
        <row r="1206">
          <cell r="A1206">
            <v>4806</v>
          </cell>
          <cell r="B1206">
            <v>0</v>
          </cell>
        </row>
        <row r="1207">
          <cell r="A1207">
            <v>4808</v>
          </cell>
          <cell r="B1207">
            <v>0</v>
          </cell>
        </row>
        <row r="1208">
          <cell r="A1208">
            <v>4809</v>
          </cell>
          <cell r="B1208">
            <v>0</v>
          </cell>
        </row>
        <row r="1209">
          <cell r="A1209">
            <v>4402</v>
          </cell>
          <cell r="B1209">
            <v>771260874.51375604</v>
          </cell>
        </row>
        <row r="1210">
          <cell r="A1210">
            <v>4403</v>
          </cell>
          <cell r="B1210">
            <v>141787653.985843</v>
          </cell>
        </row>
        <row r="1211">
          <cell r="A1211">
            <v>4404</v>
          </cell>
          <cell r="B1211">
            <v>91281989.306150004</v>
          </cell>
        </row>
        <row r="1212">
          <cell r="A1212">
            <v>1275</v>
          </cell>
          <cell r="B1212">
            <v>0</v>
          </cell>
        </row>
        <row r="1213">
          <cell r="A1213">
            <v>1110</v>
          </cell>
          <cell r="B1213">
            <v>253488154.33655599</v>
          </cell>
        </row>
        <row r="1214">
          <cell r="A1214">
            <v>1114</v>
          </cell>
          <cell r="B1214">
            <v>24143421.684289001</v>
          </cell>
        </row>
        <row r="1215">
          <cell r="A1215">
            <v>1116</v>
          </cell>
          <cell r="B1215">
            <v>13276048.646436</v>
          </cell>
        </row>
        <row r="1216">
          <cell r="A1216">
            <v>1118</v>
          </cell>
          <cell r="B1216">
            <v>27096742.739415001</v>
          </cell>
        </row>
        <row r="1220">
          <cell r="B1220">
            <v>2577784568.3800001</v>
          </cell>
        </row>
        <row r="1226">
          <cell r="A1226" t="str">
            <v>021</v>
          </cell>
          <cell r="B1226">
            <v>264728559.031831</v>
          </cell>
        </row>
        <row r="1227">
          <cell r="A1227">
            <v>3502</v>
          </cell>
          <cell r="B1227">
            <v>393744794.447442</v>
          </cell>
        </row>
        <row r="1228">
          <cell r="A1228">
            <v>4101</v>
          </cell>
          <cell r="B1228">
            <v>0</v>
          </cell>
        </row>
        <row r="1229">
          <cell r="A1229">
            <v>4103</v>
          </cell>
          <cell r="B1229">
            <v>0</v>
          </cell>
        </row>
        <row r="1230">
          <cell r="A1230">
            <v>4602</v>
          </cell>
          <cell r="B1230">
            <v>0</v>
          </cell>
        </row>
        <row r="1231">
          <cell r="A1231">
            <v>4604</v>
          </cell>
          <cell r="B1231">
            <v>0</v>
          </cell>
        </row>
        <row r="1232">
          <cell r="A1232">
            <v>4606</v>
          </cell>
          <cell r="B1232">
            <v>0</v>
          </cell>
        </row>
        <row r="1233">
          <cell r="A1233">
            <v>4806</v>
          </cell>
          <cell r="B1233">
            <v>0</v>
          </cell>
        </row>
        <row r="1234">
          <cell r="A1234">
            <v>4808</v>
          </cell>
          <cell r="B1234">
            <v>0</v>
          </cell>
        </row>
        <row r="1235">
          <cell r="A1235">
            <v>4809</v>
          </cell>
          <cell r="B1235">
            <v>0</v>
          </cell>
        </row>
        <row r="1236">
          <cell r="A1236">
            <v>4402</v>
          </cell>
          <cell r="B1236">
            <v>404520182.09641701</v>
          </cell>
        </row>
        <row r="1237">
          <cell r="A1237">
            <v>4403</v>
          </cell>
          <cell r="B1237">
            <v>74366494.534728006</v>
          </cell>
        </row>
        <row r="1238">
          <cell r="A1238">
            <v>4404</v>
          </cell>
          <cell r="B1238">
            <v>47876675.916598</v>
          </cell>
        </row>
        <row r="1239">
          <cell r="A1239">
            <v>1275</v>
          </cell>
          <cell r="B1239">
            <v>0</v>
          </cell>
        </row>
        <row r="1240">
          <cell r="A1240">
            <v>1110</v>
          </cell>
          <cell r="B1240">
            <v>132952516.76828</v>
          </cell>
        </row>
        <row r="1241">
          <cell r="A1241">
            <v>1114</v>
          </cell>
          <cell r="B1241">
            <v>12663032.261706</v>
          </cell>
        </row>
        <row r="1242">
          <cell r="A1242">
            <v>1116</v>
          </cell>
          <cell r="B1242">
            <v>6963181.7111989995</v>
          </cell>
        </row>
        <row r="1243">
          <cell r="A1243">
            <v>1118</v>
          </cell>
          <cell r="B1243">
            <v>14212025.618541</v>
          </cell>
        </row>
        <row r="1247">
          <cell r="B1247">
            <v>1352027462.3900001</v>
          </cell>
        </row>
        <row r="1254">
          <cell r="A1254" t="str">
            <v>021</v>
          </cell>
          <cell r="B1254">
            <v>546367923.07039905</v>
          </cell>
        </row>
        <row r="1255">
          <cell r="A1255">
            <v>3502</v>
          </cell>
          <cell r="B1255">
            <v>812641924.04780602</v>
          </cell>
        </row>
        <row r="1256">
          <cell r="A1256">
            <v>4101</v>
          </cell>
          <cell r="B1256">
            <v>0</v>
          </cell>
        </row>
        <row r="1257">
          <cell r="A1257">
            <v>4103</v>
          </cell>
          <cell r="B1257">
            <v>0</v>
          </cell>
        </row>
        <row r="1258">
          <cell r="A1258">
            <v>4602</v>
          </cell>
          <cell r="B1258">
            <v>0</v>
          </cell>
        </row>
        <row r="1259">
          <cell r="A1259">
            <v>4604</v>
          </cell>
          <cell r="B1259">
            <v>0</v>
          </cell>
        </row>
        <row r="1260">
          <cell r="A1260">
            <v>4606</v>
          </cell>
          <cell r="B1260">
            <v>0</v>
          </cell>
        </row>
        <row r="1261">
          <cell r="A1261">
            <v>4806</v>
          </cell>
          <cell r="B1261">
            <v>0</v>
          </cell>
        </row>
        <row r="1262">
          <cell r="A1262">
            <v>4808</v>
          </cell>
          <cell r="B1262">
            <v>0</v>
          </cell>
        </row>
        <row r="1263">
          <cell r="A1263">
            <v>4809</v>
          </cell>
          <cell r="B1263">
            <v>0</v>
          </cell>
        </row>
        <row r="1264">
          <cell r="A1264">
            <v>4402</v>
          </cell>
          <cell r="B1264">
            <v>834881028.85606802</v>
          </cell>
        </row>
        <row r="1265">
          <cell r="A1265">
            <v>4403</v>
          </cell>
          <cell r="B1265">
            <v>153483505.19325799</v>
          </cell>
        </row>
        <row r="1266">
          <cell r="A1266">
            <v>4404</v>
          </cell>
          <cell r="B1266">
            <v>98811703.881639004</v>
          </cell>
        </row>
        <row r="1267">
          <cell r="A1267">
            <v>1275</v>
          </cell>
          <cell r="B1267">
            <v>0</v>
          </cell>
        </row>
        <row r="1268">
          <cell r="A1268">
            <v>1110</v>
          </cell>
          <cell r="B1268">
            <v>274398012.51263201</v>
          </cell>
        </row>
        <row r="1269">
          <cell r="A1269">
            <v>1114</v>
          </cell>
          <cell r="B1269">
            <v>26134976.376952998</v>
          </cell>
        </row>
        <row r="1270">
          <cell r="A1270">
            <v>1116</v>
          </cell>
          <cell r="B1270">
            <v>14371170.014384</v>
          </cell>
        </row>
        <row r="1271">
          <cell r="A1271">
            <v>1118</v>
          </cell>
          <cell r="B1271">
            <v>29331912.462425001</v>
          </cell>
        </row>
        <row r="1275">
          <cell r="B1275">
            <v>2790422156.4200001</v>
          </cell>
        </row>
        <row r="1283">
          <cell r="A1283" t="str">
            <v>021</v>
          </cell>
          <cell r="B1283">
            <v>604932941.01554799</v>
          </cell>
        </row>
        <row r="1284">
          <cell r="A1284">
            <v>3502</v>
          </cell>
          <cell r="B1284">
            <v>899748774.31344199</v>
          </cell>
        </row>
        <row r="1285">
          <cell r="A1285">
            <v>4101</v>
          </cell>
          <cell r="B1285">
            <v>0</v>
          </cell>
        </row>
        <row r="1286">
          <cell r="A1286">
            <v>4103</v>
          </cell>
          <cell r="B1286">
            <v>0</v>
          </cell>
        </row>
        <row r="1287">
          <cell r="A1287">
            <v>4602</v>
          </cell>
          <cell r="B1287">
            <v>0</v>
          </cell>
        </row>
        <row r="1288">
          <cell r="A1288">
            <v>4604</v>
          </cell>
          <cell r="B1288">
            <v>0</v>
          </cell>
        </row>
        <row r="1289">
          <cell r="A1289">
            <v>4606</v>
          </cell>
          <cell r="B1289">
            <v>0</v>
          </cell>
        </row>
        <row r="1290">
          <cell r="A1290">
            <v>4806</v>
          </cell>
          <cell r="B1290">
            <v>0</v>
          </cell>
        </row>
        <row r="1291">
          <cell r="A1291">
            <v>4808</v>
          </cell>
          <cell r="B1291">
            <v>0</v>
          </cell>
        </row>
        <row r="1292">
          <cell r="A1292">
            <v>4809</v>
          </cell>
          <cell r="B1292">
            <v>0</v>
          </cell>
        </row>
        <row r="1293">
          <cell r="A1293">
            <v>4402</v>
          </cell>
          <cell r="B1293">
            <v>924371682.26457703</v>
          </cell>
        </row>
        <row r="1294">
          <cell r="A1294">
            <v>4403</v>
          </cell>
          <cell r="B1294">
            <v>169935357.244553</v>
          </cell>
        </row>
        <row r="1295">
          <cell r="A1295">
            <v>4404</v>
          </cell>
          <cell r="B1295">
            <v>109403301.533453</v>
          </cell>
        </row>
        <row r="1296">
          <cell r="A1296">
            <v>1275</v>
          </cell>
          <cell r="B1296">
            <v>0</v>
          </cell>
        </row>
        <row r="1297">
          <cell r="A1297">
            <v>1110</v>
          </cell>
          <cell r="B1297">
            <v>303810655.25455397</v>
          </cell>
        </row>
        <row r="1298">
          <cell r="A1298">
            <v>1114</v>
          </cell>
          <cell r="B1298">
            <v>28936376.854329001</v>
          </cell>
        </row>
        <row r="1299">
          <cell r="A1299">
            <v>1116</v>
          </cell>
          <cell r="B1299">
            <v>15911611.526864</v>
          </cell>
        </row>
        <row r="1300">
          <cell r="A1300">
            <v>1118</v>
          </cell>
          <cell r="B1300">
            <v>32475991.58419</v>
          </cell>
        </row>
        <row r="1304">
          <cell r="B1304">
            <v>3089526691.5900002</v>
          </cell>
        </row>
        <row r="1313">
          <cell r="A1313" t="str">
            <v>021</v>
          </cell>
          <cell r="B1313">
            <v>586565706.64625895</v>
          </cell>
        </row>
        <row r="1314">
          <cell r="A1314">
            <v>3502</v>
          </cell>
          <cell r="B1314">
            <v>872430214.69995499</v>
          </cell>
        </row>
        <row r="1315">
          <cell r="A1315">
            <v>4101</v>
          </cell>
          <cell r="B1315">
            <v>0</v>
          </cell>
        </row>
        <row r="1316">
          <cell r="A1316">
            <v>4103</v>
          </cell>
          <cell r="B1316">
            <v>0</v>
          </cell>
        </row>
        <row r="1317">
          <cell r="A1317">
            <v>4602</v>
          </cell>
          <cell r="B1317">
            <v>0</v>
          </cell>
        </row>
        <row r="1318">
          <cell r="A1318">
            <v>4604</v>
          </cell>
          <cell r="B1318">
            <v>0</v>
          </cell>
        </row>
        <row r="1319">
          <cell r="A1319">
            <v>4606</v>
          </cell>
          <cell r="B1319">
            <v>0</v>
          </cell>
        </row>
        <row r="1320">
          <cell r="A1320">
            <v>4806</v>
          </cell>
          <cell r="B1320">
            <v>0</v>
          </cell>
        </row>
        <row r="1321">
          <cell r="A1321">
            <v>4808</v>
          </cell>
          <cell r="B1321">
            <v>0</v>
          </cell>
        </row>
        <row r="1322">
          <cell r="A1322">
            <v>4809</v>
          </cell>
          <cell r="B1322">
            <v>0</v>
          </cell>
        </row>
        <row r="1323">
          <cell r="A1323">
            <v>4402</v>
          </cell>
          <cell r="B1323">
            <v>896305511.32009995</v>
          </cell>
        </row>
        <row r="1324">
          <cell r="A1324">
            <v>4403</v>
          </cell>
          <cell r="B1324">
            <v>164775706.773379</v>
          </cell>
        </row>
        <row r="1325">
          <cell r="A1325">
            <v>4404</v>
          </cell>
          <cell r="B1325">
            <v>106081551.39588299</v>
          </cell>
        </row>
        <row r="1326">
          <cell r="A1326">
            <v>1275</v>
          </cell>
          <cell r="B1326">
            <v>0</v>
          </cell>
        </row>
        <row r="1327">
          <cell r="A1327">
            <v>1110</v>
          </cell>
          <cell r="B1327">
            <v>294586225.35397702</v>
          </cell>
        </row>
        <row r="1328">
          <cell r="A1328">
            <v>1114</v>
          </cell>
          <cell r="B1328">
            <v>28057798.12362</v>
          </cell>
        </row>
        <row r="1329">
          <cell r="A1329">
            <v>1116</v>
          </cell>
          <cell r="B1329">
            <v>15428496.327985</v>
          </cell>
        </row>
        <row r="1330">
          <cell r="A1330">
            <v>1118</v>
          </cell>
          <cell r="B1330">
            <v>31489941.547304001</v>
          </cell>
        </row>
        <row r="1334">
          <cell r="B1334">
            <v>2995721152.1900001</v>
          </cell>
        </row>
      </sheetData>
      <sheetData sheetId="3">
        <row r="1">
          <cell r="A1" t="str">
            <v>Code</v>
          </cell>
          <cell r="B1" t="str">
            <v>AmountRB</v>
          </cell>
        </row>
        <row r="11">
          <cell r="A11" t="str">
            <v>Code</v>
          </cell>
          <cell r="B11" t="str">
            <v>Amount</v>
          </cell>
        </row>
        <row r="12">
          <cell r="A12" t="str">
            <v>021</v>
          </cell>
          <cell r="B12">
            <v>34055443.933523998</v>
          </cell>
        </row>
        <row r="13">
          <cell r="A13">
            <v>3502</v>
          </cell>
          <cell r="B13">
            <v>183442872.900365</v>
          </cell>
        </row>
        <row r="14">
          <cell r="A14">
            <v>4101</v>
          </cell>
          <cell r="B14">
            <v>0</v>
          </cell>
        </row>
        <row r="15">
          <cell r="A15">
            <v>4103</v>
          </cell>
          <cell r="B15">
            <v>0</v>
          </cell>
        </row>
        <row r="16">
          <cell r="A16">
            <v>4602</v>
          </cell>
          <cell r="B16">
            <v>0</v>
          </cell>
        </row>
        <row r="17">
          <cell r="A17">
            <v>4604</v>
          </cell>
          <cell r="B17">
            <v>0</v>
          </cell>
        </row>
        <row r="18">
          <cell r="A18">
            <v>4606</v>
          </cell>
          <cell r="B18">
            <v>0</v>
          </cell>
        </row>
        <row r="19">
          <cell r="A19">
            <v>4806</v>
          </cell>
          <cell r="B19">
            <v>0</v>
          </cell>
        </row>
        <row r="20">
          <cell r="A20">
            <v>4808</v>
          </cell>
          <cell r="B20">
            <v>0</v>
          </cell>
        </row>
        <row r="21">
          <cell r="A21">
            <v>4809</v>
          </cell>
          <cell r="B21">
            <v>0</v>
          </cell>
        </row>
        <row r="22">
          <cell r="A22">
            <v>4402</v>
          </cell>
          <cell r="B22">
            <v>92597677.269693002</v>
          </cell>
        </row>
        <row r="23">
          <cell r="A23">
            <v>4403</v>
          </cell>
          <cell r="B23">
            <v>17023043.510258999</v>
          </cell>
        </row>
        <row r="24">
          <cell r="A24">
            <v>4404</v>
          </cell>
          <cell r="B24">
            <v>10959327.078059999</v>
          </cell>
        </row>
        <row r="25">
          <cell r="A25">
            <v>1275</v>
          </cell>
          <cell r="B25">
            <v>0</v>
          </cell>
        </row>
        <row r="26">
          <cell r="A26">
            <v>1110</v>
          </cell>
          <cell r="B26">
            <v>195994434.55842</v>
          </cell>
        </row>
        <row r="27">
          <cell r="A27">
            <v>1114</v>
          </cell>
          <cell r="B27">
            <v>9874516.1916039996</v>
          </cell>
        </row>
        <row r="28">
          <cell r="A28">
            <v>1116</v>
          </cell>
          <cell r="B28">
            <v>24298512.437893</v>
          </cell>
        </row>
        <row r="29">
          <cell r="A29">
            <v>1118</v>
          </cell>
          <cell r="B29">
            <v>24156121.745822001</v>
          </cell>
        </row>
        <row r="33">
          <cell r="B33">
            <v>592401949.63</v>
          </cell>
        </row>
        <row r="34">
          <cell r="B34" t="b">
            <v>1</v>
          </cell>
        </row>
        <row r="38">
          <cell r="A38" t="str">
            <v>Code</v>
          </cell>
          <cell r="B38" t="str">
            <v>Amount</v>
          </cell>
        </row>
        <row r="39">
          <cell r="A39" t="str">
            <v>021</v>
          </cell>
          <cell r="B39">
            <v>6863738.5824199999</v>
          </cell>
        </row>
        <row r="40">
          <cell r="A40">
            <v>3502</v>
          </cell>
          <cell r="B40">
            <v>35195339.145939998</v>
          </cell>
        </row>
        <row r="41">
          <cell r="A41">
            <v>4101</v>
          </cell>
          <cell r="B41">
            <v>0</v>
          </cell>
        </row>
        <row r="42">
          <cell r="A42">
            <v>4103</v>
          </cell>
          <cell r="B42">
            <v>0</v>
          </cell>
        </row>
        <row r="43">
          <cell r="A43">
            <v>4602</v>
          </cell>
          <cell r="B43">
            <v>0</v>
          </cell>
        </row>
        <row r="44">
          <cell r="A44">
            <v>4604</v>
          </cell>
          <cell r="B44">
            <v>0</v>
          </cell>
        </row>
        <row r="45">
          <cell r="A45">
            <v>4606</v>
          </cell>
          <cell r="B45">
            <v>0</v>
          </cell>
        </row>
        <row r="46">
          <cell r="A46">
            <v>4806</v>
          </cell>
          <cell r="B46">
            <v>0</v>
          </cell>
        </row>
        <row r="47">
          <cell r="A47">
            <v>4808</v>
          </cell>
          <cell r="B47">
            <v>0</v>
          </cell>
        </row>
        <row r="48">
          <cell r="A48">
            <v>4809</v>
          </cell>
          <cell r="B48">
            <v>0</v>
          </cell>
        </row>
        <row r="49">
          <cell r="A49">
            <v>4402</v>
          </cell>
          <cell r="B49">
            <v>17765785.086692002</v>
          </cell>
        </row>
        <row r="50">
          <cell r="A50">
            <v>4403</v>
          </cell>
          <cell r="B50">
            <v>3266040.1582630002</v>
          </cell>
        </row>
        <row r="51">
          <cell r="A51">
            <v>4404</v>
          </cell>
          <cell r="B51">
            <v>2102655.8689640001</v>
          </cell>
        </row>
        <row r="52">
          <cell r="A52">
            <v>1275</v>
          </cell>
          <cell r="B52">
            <v>0</v>
          </cell>
        </row>
        <row r="53">
          <cell r="A53">
            <v>1110</v>
          </cell>
          <cell r="B53">
            <v>37603481.050729997</v>
          </cell>
        </row>
        <row r="54">
          <cell r="A54">
            <v>1114</v>
          </cell>
          <cell r="B54">
            <v>1894524.114078</v>
          </cell>
        </row>
        <row r="55">
          <cell r="A55">
            <v>1116</v>
          </cell>
          <cell r="B55">
            <v>4661911.2123149997</v>
          </cell>
        </row>
        <row r="56">
          <cell r="A56">
            <v>1118</v>
          </cell>
          <cell r="B56">
            <v>4634592.1422450002</v>
          </cell>
        </row>
        <row r="60">
          <cell r="B60">
            <v>113988067.36</v>
          </cell>
        </row>
        <row r="61">
          <cell r="B61" t="b">
            <v>1</v>
          </cell>
        </row>
        <row r="65">
          <cell r="A65" t="str">
            <v>Code</v>
          </cell>
          <cell r="B65" t="str">
            <v>Amount</v>
          </cell>
        </row>
        <row r="66">
          <cell r="A66" t="str">
            <v>021</v>
          </cell>
          <cell r="B66">
            <v>9380169.7020139992</v>
          </cell>
        </row>
        <row r="67">
          <cell r="A67">
            <v>3502</v>
          </cell>
          <cell r="B67">
            <v>46377020.998159997</v>
          </cell>
        </row>
        <row r="68">
          <cell r="A68">
            <v>4101</v>
          </cell>
          <cell r="B68">
            <v>0</v>
          </cell>
        </row>
        <row r="69">
          <cell r="A69">
            <v>4103</v>
          </cell>
          <cell r="B69">
            <v>0</v>
          </cell>
        </row>
        <row r="70">
          <cell r="A70">
            <v>4602</v>
          </cell>
          <cell r="B70">
            <v>0</v>
          </cell>
        </row>
        <row r="71">
          <cell r="A71">
            <v>4604</v>
          </cell>
          <cell r="B71">
            <v>0</v>
          </cell>
        </row>
        <row r="72">
          <cell r="A72">
            <v>4606</v>
          </cell>
          <cell r="B72">
            <v>0</v>
          </cell>
        </row>
        <row r="73">
          <cell r="A73">
            <v>4806</v>
          </cell>
          <cell r="B73">
            <v>0</v>
          </cell>
        </row>
        <row r="74">
          <cell r="A74">
            <v>4808</v>
          </cell>
          <cell r="B74">
            <v>0</v>
          </cell>
        </row>
        <row r="75">
          <cell r="A75">
            <v>4809</v>
          </cell>
          <cell r="B75">
            <v>0</v>
          </cell>
        </row>
        <row r="76">
          <cell r="A76">
            <v>4402</v>
          </cell>
          <cell r="B76">
            <v>23410036.897153001</v>
          </cell>
        </row>
        <row r="77">
          <cell r="A77">
            <v>4403</v>
          </cell>
          <cell r="B77">
            <v>4303672.4940339997</v>
          </cell>
        </row>
        <row r="78">
          <cell r="A78">
            <v>4404</v>
          </cell>
          <cell r="B78">
            <v>2770676.9632899999</v>
          </cell>
        </row>
        <row r="79">
          <cell r="A79">
            <v>1275</v>
          </cell>
          <cell r="B79">
            <v>0</v>
          </cell>
        </row>
        <row r="80">
          <cell r="A80">
            <v>1110</v>
          </cell>
          <cell r="B80">
            <v>49550237.975041002</v>
          </cell>
        </row>
        <row r="81">
          <cell r="A81">
            <v>1114</v>
          </cell>
          <cell r="B81">
            <v>2496421.0248349998</v>
          </cell>
        </row>
        <row r="82">
          <cell r="A82">
            <v>1116</v>
          </cell>
          <cell r="B82">
            <v>6143016.6445779996</v>
          </cell>
        </row>
        <row r="83">
          <cell r="A83">
            <v>1118</v>
          </cell>
          <cell r="B83">
            <v>6445816.7785189999</v>
          </cell>
        </row>
        <row r="87">
          <cell r="B87">
            <v>150877069.47999999</v>
          </cell>
        </row>
        <row r="88">
          <cell r="B88" t="b">
            <v>1</v>
          </cell>
        </row>
        <row r="92">
          <cell r="A92" t="str">
            <v>Code</v>
          </cell>
          <cell r="B92" t="str">
            <v>Amount</v>
          </cell>
        </row>
        <row r="93">
          <cell r="A93" t="str">
            <v>021</v>
          </cell>
          <cell r="B93">
            <v>14052931.390374999</v>
          </cell>
        </row>
        <row r="94">
          <cell r="A94">
            <v>3502</v>
          </cell>
          <cell r="B94">
            <v>69090675.206988007</v>
          </cell>
        </row>
        <row r="95">
          <cell r="A95">
            <v>4101</v>
          </cell>
          <cell r="B95">
            <v>0</v>
          </cell>
        </row>
        <row r="96">
          <cell r="A96">
            <v>4103</v>
          </cell>
          <cell r="B96">
            <v>0</v>
          </cell>
        </row>
        <row r="97">
          <cell r="A97">
            <v>4602</v>
          </cell>
          <cell r="B97">
            <v>0</v>
          </cell>
        </row>
        <row r="98">
          <cell r="A98">
            <v>4604</v>
          </cell>
          <cell r="B98">
            <v>0</v>
          </cell>
        </row>
        <row r="99">
          <cell r="A99">
            <v>4606</v>
          </cell>
          <cell r="B99">
            <v>0</v>
          </cell>
        </row>
        <row r="100">
          <cell r="A100">
            <v>4806</v>
          </cell>
          <cell r="B100">
            <v>0</v>
          </cell>
        </row>
        <row r="101">
          <cell r="A101">
            <v>4808</v>
          </cell>
          <cell r="B101">
            <v>0</v>
          </cell>
        </row>
        <row r="102">
          <cell r="A102">
            <v>4809</v>
          </cell>
          <cell r="B102">
            <v>0</v>
          </cell>
        </row>
        <row r="103">
          <cell r="A103">
            <v>4402</v>
          </cell>
          <cell r="B103">
            <v>34875358.982394002</v>
          </cell>
        </row>
        <row r="104">
          <cell r="A104">
            <v>4403</v>
          </cell>
          <cell r="B104">
            <v>6411443.2553639999</v>
          </cell>
        </row>
        <row r="105">
          <cell r="A105">
            <v>4404</v>
          </cell>
          <cell r="B105">
            <v>4127646.3656810001</v>
          </cell>
        </row>
        <row r="106">
          <cell r="A106">
            <v>1275</v>
          </cell>
          <cell r="B106">
            <v>0</v>
          </cell>
        </row>
        <row r="107">
          <cell r="A107">
            <v>1110</v>
          </cell>
          <cell r="B107">
            <v>79081436.337263003</v>
          </cell>
        </row>
        <row r="108">
          <cell r="A108">
            <v>1114</v>
          </cell>
          <cell r="B108">
            <v>4848545.7283300003</v>
          </cell>
        </row>
        <row r="109">
          <cell r="A109">
            <v>1116</v>
          </cell>
          <cell r="B109">
            <v>9646531.2646639999</v>
          </cell>
        </row>
        <row r="110">
          <cell r="A110">
            <v>1118</v>
          </cell>
          <cell r="B110">
            <v>10693693.829244001</v>
          </cell>
        </row>
        <row r="114">
          <cell r="B114">
            <v>232828262.36000001</v>
          </cell>
        </row>
        <row r="115">
          <cell r="B115" t="b">
            <v>1</v>
          </cell>
        </row>
        <row r="120">
          <cell r="A120" t="str">
            <v>Code</v>
          </cell>
          <cell r="B120" t="str">
            <v>Amount</v>
          </cell>
        </row>
        <row r="121">
          <cell r="A121" t="str">
            <v>021</v>
          </cell>
          <cell r="B121">
            <v>10951809.080821</v>
          </cell>
        </row>
        <row r="122">
          <cell r="A122">
            <v>3502</v>
          </cell>
          <cell r="B122">
            <v>55210936.276864</v>
          </cell>
        </row>
        <row r="123">
          <cell r="A123">
            <v>4101</v>
          </cell>
          <cell r="B123">
            <v>0</v>
          </cell>
        </row>
        <row r="124">
          <cell r="A124">
            <v>4103</v>
          </cell>
          <cell r="B124">
            <v>0</v>
          </cell>
        </row>
        <row r="125">
          <cell r="A125">
            <v>4602</v>
          </cell>
          <cell r="B125">
            <v>0</v>
          </cell>
        </row>
        <row r="126">
          <cell r="A126">
            <v>4604</v>
          </cell>
          <cell r="B126">
            <v>0</v>
          </cell>
        </row>
        <row r="127">
          <cell r="A127">
            <v>4606</v>
          </cell>
          <cell r="B127">
            <v>0</v>
          </cell>
        </row>
        <row r="128">
          <cell r="A128">
            <v>4806</v>
          </cell>
          <cell r="B128">
            <v>0</v>
          </cell>
        </row>
        <row r="129">
          <cell r="A129">
            <v>4808</v>
          </cell>
          <cell r="B129">
            <v>0</v>
          </cell>
        </row>
        <row r="130">
          <cell r="A130">
            <v>4809</v>
          </cell>
          <cell r="B130">
            <v>0</v>
          </cell>
        </row>
        <row r="131">
          <cell r="A131">
            <v>4402</v>
          </cell>
          <cell r="B131">
            <v>27869190.981867</v>
          </cell>
        </row>
        <row r="132">
          <cell r="A132">
            <v>4403</v>
          </cell>
          <cell r="B132">
            <v>5123437.9162480002</v>
          </cell>
        </row>
        <row r="133">
          <cell r="A133">
            <v>4404</v>
          </cell>
          <cell r="B133">
            <v>3298436.7251630002</v>
          </cell>
        </row>
        <row r="134">
          <cell r="A134">
            <v>1275</v>
          </cell>
          <cell r="B134">
            <v>0</v>
          </cell>
        </row>
        <row r="135">
          <cell r="A135">
            <v>1110</v>
          </cell>
          <cell r="B135">
            <v>55001036.992398001</v>
          </cell>
        </row>
        <row r="136">
          <cell r="A136">
            <v>1114</v>
          </cell>
          <cell r="B136">
            <v>3874513.433836</v>
          </cell>
        </row>
        <row r="137">
          <cell r="A137">
            <v>1116</v>
          </cell>
          <cell r="B137">
            <v>8054318.8426050004</v>
          </cell>
        </row>
        <row r="138">
          <cell r="A138">
            <v>1118</v>
          </cell>
          <cell r="B138">
            <v>8545420.1569449995</v>
          </cell>
        </row>
        <row r="142">
          <cell r="B142">
            <v>177929100.41</v>
          </cell>
        </row>
        <row r="143">
          <cell r="B143" t="b">
            <v>1</v>
          </cell>
        </row>
        <row r="147">
          <cell r="A147" t="str">
            <v>Code</v>
          </cell>
          <cell r="B147" t="str">
            <v>Amount</v>
          </cell>
        </row>
        <row r="148">
          <cell r="A148" t="str">
            <v>021</v>
          </cell>
          <cell r="B148">
            <v>14249755.166951001</v>
          </cell>
        </row>
        <row r="149">
          <cell r="A149">
            <v>3502</v>
          </cell>
          <cell r="B149">
            <v>73206744.115077004</v>
          </cell>
        </row>
        <row r="150">
          <cell r="A150">
            <v>4101</v>
          </cell>
          <cell r="B150">
            <v>0</v>
          </cell>
        </row>
        <row r="151">
          <cell r="A151">
            <v>4103</v>
          </cell>
          <cell r="B151">
            <v>0</v>
          </cell>
        </row>
        <row r="152">
          <cell r="A152">
            <v>4602</v>
          </cell>
          <cell r="B152">
            <v>0</v>
          </cell>
        </row>
        <row r="153">
          <cell r="A153">
            <v>4604</v>
          </cell>
          <cell r="B153">
            <v>0</v>
          </cell>
        </row>
        <row r="154">
          <cell r="A154">
            <v>4606</v>
          </cell>
          <cell r="B154">
            <v>0</v>
          </cell>
        </row>
        <row r="155">
          <cell r="A155">
            <v>4806</v>
          </cell>
          <cell r="B155">
            <v>0</v>
          </cell>
        </row>
        <row r="156">
          <cell r="A156">
            <v>4808</v>
          </cell>
          <cell r="B156">
            <v>0</v>
          </cell>
        </row>
        <row r="157">
          <cell r="A157">
            <v>4809</v>
          </cell>
          <cell r="B157">
            <v>0</v>
          </cell>
        </row>
        <row r="158">
          <cell r="A158">
            <v>4402</v>
          </cell>
          <cell r="B158">
            <v>36953054.421552002</v>
          </cell>
        </row>
        <row r="159">
          <cell r="A159">
            <v>4403</v>
          </cell>
          <cell r="B159">
            <v>6793404.2386710001</v>
          </cell>
        </row>
        <row r="160">
          <cell r="A160">
            <v>4404</v>
          </cell>
          <cell r="B160">
            <v>4373550.4159530001</v>
          </cell>
        </row>
        <row r="161">
          <cell r="A161">
            <v>1275</v>
          </cell>
          <cell r="B161">
            <v>0</v>
          </cell>
        </row>
        <row r="162">
          <cell r="A162">
            <v>1110</v>
          </cell>
          <cell r="B162">
            <v>70220066.607934996</v>
          </cell>
        </row>
        <row r="163">
          <cell r="A163">
            <v>1114</v>
          </cell>
          <cell r="B163">
            <v>5137397.2739549996</v>
          </cell>
        </row>
        <row r="164">
          <cell r="A164">
            <v>1116</v>
          </cell>
          <cell r="B164">
            <v>11137719.353053</v>
          </cell>
        </row>
        <row r="165">
          <cell r="A165">
            <v>1118</v>
          </cell>
          <cell r="B165">
            <v>11451971.362778001</v>
          </cell>
        </row>
        <row r="169">
          <cell r="B169">
            <v>233523662.96000001</v>
          </cell>
        </row>
        <row r="170">
          <cell r="B170" t="b">
            <v>1</v>
          </cell>
        </row>
        <row r="175">
          <cell r="A175" t="str">
            <v>Code</v>
          </cell>
          <cell r="B175" t="str">
            <v>Amount</v>
          </cell>
        </row>
        <row r="176">
          <cell r="A176" t="str">
            <v>021</v>
          </cell>
          <cell r="B176">
            <v>7649012.9299889999</v>
          </cell>
        </row>
        <row r="177">
          <cell r="A177">
            <v>3502</v>
          </cell>
          <cell r="B177">
            <v>38837728.894954003</v>
          </cell>
        </row>
        <row r="178">
          <cell r="A178">
            <v>4101</v>
          </cell>
          <cell r="B178">
            <v>0</v>
          </cell>
        </row>
        <row r="179">
          <cell r="A179">
            <v>4103</v>
          </cell>
          <cell r="B179">
            <v>0</v>
          </cell>
        </row>
        <row r="180">
          <cell r="A180">
            <v>4602</v>
          </cell>
          <cell r="B180">
            <v>0</v>
          </cell>
        </row>
        <row r="181">
          <cell r="A181">
            <v>4604</v>
          </cell>
          <cell r="B181">
            <v>0</v>
          </cell>
        </row>
        <row r="182">
          <cell r="A182">
            <v>4606</v>
          </cell>
          <cell r="B182">
            <v>0</v>
          </cell>
        </row>
        <row r="183">
          <cell r="A183">
            <v>4806</v>
          </cell>
          <cell r="B183">
            <v>0</v>
          </cell>
        </row>
        <row r="184">
          <cell r="A184">
            <v>4808</v>
          </cell>
          <cell r="B184">
            <v>0</v>
          </cell>
        </row>
        <row r="185">
          <cell r="A185">
            <v>4809</v>
          </cell>
          <cell r="B185">
            <v>0</v>
          </cell>
        </row>
        <row r="186">
          <cell r="A186">
            <v>4402</v>
          </cell>
          <cell r="B186">
            <v>19604378.350834999</v>
          </cell>
        </row>
        <row r="187">
          <cell r="A187">
            <v>4403</v>
          </cell>
          <cell r="B187">
            <v>3604044.8907360001</v>
          </cell>
        </row>
        <row r="188">
          <cell r="A188">
            <v>4404</v>
          </cell>
          <cell r="B188">
            <v>2320261.164684</v>
          </cell>
        </row>
        <row r="189">
          <cell r="A189">
            <v>1275</v>
          </cell>
          <cell r="B189">
            <v>0</v>
          </cell>
        </row>
        <row r="190">
          <cell r="A190">
            <v>1110</v>
          </cell>
          <cell r="B190">
            <v>35508498.945536003</v>
          </cell>
        </row>
        <row r="191">
          <cell r="A191">
            <v>1114</v>
          </cell>
          <cell r="B191">
            <v>2725498.107632</v>
          </cell>
        </row>
        <row r="192">
          <cell r="A192">
            <v>1116</v>
          </cell>
          <cell r="B192">
            <v>5908928.2697069999</v>
          </cell>
        </row>
        <row r="193">
          <cell r="A193">
            <v>1118</v>
          </cell>
          <cell r="B193">
            <v>6343540.4539790004</v>
          </cell>
        </row>
        <row r="197">
          <cell r="B197">
            <v>122501892.01000001</v>
          </cell>
        </row>
        <row r="198">
          <cell r="B198" t="b">
            <v>1</v>
          </cell>
        </row>
        <row r="202">
          <cell r="A202" t="str">
            <v>Code</v>
          </cell>
          <cell r="B202" t="str">
            <v>Amount</v>
          </cell>
        </row>
        <row r="203">
          <cell r="A203" t="str">
            <v>021</v>
          </cell>
          <cell r="B203">
            <v>2939194.079382</v>
          </cell>
        </row>
        <row r="204">
          <cell r="A204">
            <v>3502</v>
          </cell>
          <cell r="B204">
            <v>14555638.96425</v>
          </cell>
        </row>
        <row r="205">
          <cell r="A205">
            <v>4101</v>
          </cell>
          <cell r="B205">
            <v>0</v>
          </cell>
        </row>
        <row r="206">
          <cell r="A206">
            <v>4103</v>
          </cell>
          <cell r="B206">
            <v>0</v>
          </cell>
        </row>
        <row r="207">
          <cell r="A207">
            <v>4602</v>
          </cell>
          <cell r="B207">
            <v>0</v>
          </cell>
        </row>
        <row r="208">
          <cell r="A208">
            <v>4604</v>
          </cell>
          <cell r="B208">
            <v>0</v>
          </cell>
        </row>
        <row r="209">
          <cell r="A209">
            <v>4606</v>
          </cell>
          <cell r="B209">
            <v>0</v>
          </cell>
        </row>
        <row r="210">
          <cell r="A210">
            <v>4806</v>
          </cell>
          <cell r="B210">
            <v>0</v>
          </cell>
        </row>
        <row r="211">
          <cell r="A211">
            <v>4808</v>
          </cell>
          <cell r="B211">
            <v>0</v>
          </cell>
        </row>
        <row r="212">
          <cell r="A212">
            <v>4809</v>
          </cell>
          <cell r="B212">
            <v>0</v>
          </cell>
        </row>
        <row r="213">
          <cell r="A213">
            <v>4402</v>
          </cell>
          <cell r="B213">
            <v>7347346.5496690003</v>
          </cell>
        </row>
        <row r="214">
          <cell r="A214">
            <v>4403</v>
          </cell>
          <cell r="B214">
            <v>1350727.1854739999</v>
          </cell>
        </row>
        <row r="215">
          <cell r="A215">
            <v>4404</v>
          </cell>
          <cell r="B215">
            <v>869589.56604399998</v>
          </cell>
        </row>
        <row r="216">
          <cell r="A216">
            <v>1275</v>
          </cell>
          <cell r="B216">
            <v>0</v>
          </cell>
        </row>
        <row r="217">
          <cell r="A217">
            <v>1110</v>
          </cell>
          <cell r="B217">
            <v>13307907.169640001</v>
          </cell>
        </row>
        <row r="218">
          <cell r="A218">
            <v>1114</v>
          </cell>
          <cell r="B218">
            <v>1021464.631975</v>
          </cell>
        </row>
        <row r="219">
          <cell r="A219">
            <v>1116</v>
          </cell>
          <cell r="B219">
            <v>2214553.4511589999</v>
          </cell>
        </row>
        <row r="220">
          <cell r="A220">
            <v>1118</v>
          </cell>
          <cell r="B220">
            <v>2456683.722296</v>
          </cell>
        </row>
        <row r="224">
          <cell r="B224">
            <v>46063105.32</v>
          </cell>
        </row>
        <row r="225">
          <cell r="B225" t="b">
            <v>1</v>
          </cell>
        </row>
        <row r="229">
          <cell r="A229" t="str">
            <v>Code</v>
          </cell>
          <cell r="B229" t="str">
            <v>Amount</v>
          </cell>
        </row>
        <row r="230">
          <cell r="A230" t="str">
            <v>021</v>
          </cell>
          <cell r="B230">
            <v>3418650.2951480001</v>
          </cell>
        </row>
        <row r="231">
          <cell r="A231">
            <v>3502</v>
          </cell>
          <cell r="B231">
            <v>27114551.707334001</v>
          </cell>
        </row>
        <row r="232">
          <cell r="A232">
            <v>4101</v>
          </cell>
          <cell r="B232">
            <v>0</v>
          </cell>
        </row>
        <row r="233">
          <cell r="A233">
            <v>4103</v>
          </cell>
          <cell r="B233">
            <v>0</v>
          </cell>
        </row>
        <row r="234">
          <cell r="A234">
            <v>4602</v>
          </cell>
          <cell r="B234">
            <v>0</v>
          </cell>
        </row>
        <row r="235">
          <cell r="A235">
            <v>4604</v>
          </cell>
          <cell r="B235">
            <v>0</v>
          </cell>
        </row>
        <row r="236">
          <cell r="A236">
            <v>4606</v>
          </cell>
          <cell r="B236">
            <v>0</v>
          </cell>
        </row>
        <row r="237">
          <cell r="A237">
            <v>4806</v>
          </cell>
          <cell r="B237">
            <v>0</v>
          </cell>
        </row>
        <row r="238">
          <cell r="A238">
            <v>4808</v>
          </cell>
          <cell r="B238">
            <v>0</v>
          </cell>
        </row>
        <row r="239">
          <cell r="A239">
            <v>4809</v>
          </cell>
          <cell r="B239">
            <v>0</v>
          </cell>
        </row>
        <row r="240">
          <cell r="A240">
            <v>4402</v>
          </cell>
          <cell r="B240">
            <v>8295243.9407400005</v>
          </cell>
        </row>
        <row r="241">
          <cell r="A241">
            <v>4403</v>
          </cell>
          <cell r="B241">
            <v>1524987.4801950001</v>
          </cell>
        </row>
        <row r="242">
          <cell r="A242">
            <v>4404</v>
          </cell>
          <cell r="B242">
            <v>981777.23480099998</v>
          </cell>
        </row>
        <row r="243">
          <cell r="A243">
            <v>1275</v>
          </cell>
          <cell r="B243">
            <v>0</v>
          </cell>
        </row>
        <row r="244">
          <cell r="A244">
            <v>1110</v>
          </cell>
          <cell r="B244">
            <v>19231966.945539001</v>
          </cell>
        </row>
        <row r="245">
          <cell r="A245">
            <v>1114</v>
          </cell>
          <cell r="B245">
            <v>1153246.0381159999</v>
          </cell>
        </row>
        <row r="246">
          <cell r="A246">
            <v>1116</v>
          </cell>
          <cell r="B246">
            <v>2500257.8785399999</v>
          </cell>
        </row>
        <row r="247">
          <cell r="A247">
            <v>1118</v>
          </cell>
          <cell r="B247">
            <v>3243194.0146150002</v>
          </cell>
        </row>
        <row r="251">
          <cell r="B251">
            <v>67463875.540000007</v>
          </cell>
        </row>
        <row r="252">
          <cell r="B252" t="b">
            <v>1</v>
          </cell>
        </row>
        <row r="257">
          <cell r="A257" t="str">
            <v>Code</v>
          </cell>
          <cell r="B257" t="str">
            <v>Amount</v>
          </cell>
        </row>
        <row r="258">
          <cell r="A258" t="str">
            <v>021</v>
          </cell>
          <cell r="B258">
            <v>5115046.9382689996</v>
          </cell>
        </row>
        <row r="259">
          <cell r="A259">
            <v>3502</v>
          </cell>
          <cell r="B259">
            <v>35188439.805514</v>
          </cell>
        </row>
        <row r="260">
          <cell r="A260">
            <v>4101</v>
          </cell>
          <cell r="B260">
            <v>0</v>
          </cell>
        </row>
        <row r="261">
          <cell r="A261">
            <v>4103</v>
          </cell>
          <cell r="B261">
            <v>0</v>
          </cell>
        </row>
        <row r="262">
          <cell r="A262">
            <v>4602</v>
          </cell>
          <cell r="B262">
            <v>0</v>
          </cell>
        </row>
        <row r="263">
          <cell r="A263">
            <v>4604</v>
          </cell>
          <cell r="B263">
            <v>0</v>
          </cell>
        </row>
        <row r="264">
          <cell r="A264">
            <v>4606</v>
          </cell>
          <cell r="B264">
            <v>0</v>
          </cell>
        </row>
        <row r="265">
          <cell r="A265">
            <v>4806</v>
          </cell>
          <cell r="B265">
            <v>0</v>
          </cell>
        </row>
        <row r="266">
          <cell r="A266">
            <v>4808</v>
          </cell>
          <cell r="B266">
            <v>0</v>
          </cell>
        </row>
        <row r="267">
          <cell r="A267">
            <v>4809</v>
          </cell>
          <cell r="B267">
            <v>0</v>
          </cell>
        </row>
        <row r="268">
          <cell r="A268">
            <v>4402</v>
          </cell>
          <cell r="B268">
            <v>14697923.756379999</v>
          </cell>
        </row>
        <row r="269">
          <cell r="A269">
            <v>4403</v>
          </cell>
          <cell r="B269">
            <v>2702048.29098</v>
          </cell>
        </row>
        <row r="270">
          <cell r="A270">
            <v>4404</v>
          </cell>
          <cell r="B270">
            <v>1739561.4940249999</v>
          </cell>
        </row>
        <row r="271">
          <cell r="A271">
            <v>1275</v>
          </cell>
          <cell r="B271">
            <v>0</v>
          </cell>
        </row>
        <row r="272">
          <cell r="A272">
            <v>1110</v>
          </cell>
          <cell r="B272">
            <v>27961636.971560001</v>
          </cell>
        </row>
        <row r="273">
          <cell r="A273">
            <v>1114</v>
          </cell>
          <cell r="B273">
            <v>1496647.602041</v>
          </cell>
        </row>
        <row r="274">
          <cell r="A274">
            <v>1116</v>
          </cell>
          <cell r="B274">
            <v>3244758.563848</v>
          </cell>
        </row>
        <row r="275">
          <cell r="A275">
            <v>1118</v>
          </cell>
          <cell r="B275">
            <v>4471181.6355699999</v>
          </cell>
        </row>
        <row r="279">
          <cell r="B279">
            <v>96617245.060000002</v>
          </cell>
        </row>
        <row r="280">
          <cell r="B280" t="b">
            <v>1</v>
          </cell>
        </row>
        <row r="285">
          <cell r="A285" t="str">
            <v>Code</v>
          </cell>
          <cell r="B285" t="str">
            <v>Amount</v>
          </cell>
        </row>
        <row r="286">
          <cell r="A286" t="str">
            <v>021</v>
          </cell>
          <cell r="B286">
            <v>4355445.0152599998</v>
          </cell>
        </row>
        <row r="287">
          <cell r="A287">
            <v>3502</v>
          </cell>
          <cell r="B287">
            <v>26701603.158378001</v>
          </cell>
        </row>
        <row r="288">
          <cell r="A288">
            <v>4101</v>
          </cell>
          <cell r="B288">
            <v>0</v>
          </cell>
        </row>
        <row r="289">
          <cell r="A289">
            <v>4103</v>
          </cell>
          <cell r="B289">
            <v>0</v>
          </cell>
        </row>
        <row r="290">
          <cell r="A290">
            <v>4602</v>
          </cell>
          <cell r="B290">
            <v>0</v>
          </cell>
        </row>
        <row r="291">
          <cell r="A291">
            <v>4604</v>
          </cell>
          <cell r="B291">
            <v>0</v>
          </cell>
        </row>
        <row r="292">
          <cell r="A292">
            <v>4606</v>
          </cell>
          <cell r="B292">
            <v>0</v>
          </cell>
        </row>
        <row r="293">
          <cell r="A293">
            <v>4806</v>
          </cell>
          <cell r="B293">
            <v>0</v>
          </cell>
        </row>
        <row r="294">
          <cell r="A294">
            <v>4808</v>
          </cell>
          <cell r="B294">
            <v>0</v>
          </cell>
        </row>
        <row r="295">
          <cell r="A295">
            <v>4809</v>
          </cell>
          <cell r="B295">
            <v>0</v>
          </cell>
        </row>
        <row r="296">
          <cell r="A296">
            <v>4402</v>
          </cell>
          <cell r="B296">
            <v>16524482.794343</v>
          </cell>
        </row>
        <row r="297">
          <cell r="A297">
            <v>4403</v>
          </cell>
          <cell r="B297">
            <v>3037840.666061</v>
          </cell>
        </row>
        <row r="298">
          <cell r="A298">
            <v>4404</v>
          </cell>
          <cell r="B298">
            <v>1955742.488135</v>
          </cell>
        </row>
        <row r="299">
          <cell r="A299">
            <v>1275</v>
          </cell>
          <cell r="B299">
            <v>0</v>
          </cell>
        </row>
        <row r="300">
          <cell r="A300">
            <v>1110</v>
          </cell>
          <cell r="B300">
            <v>21217778.855776999</v>
          </cell>
        </row>
        <row r="301">
          <cell r="A301">
            <v>1114</v>
          </cell>
          <cell r="B301">
            <v>1701672.93239</v>
          </cell>
        </row>
        <row r="302">
          <cell r="A302">
            <v>1116</v>
          </cell>
          <cell r="B302">
            <v>2674969.974771</v>
          </cell>
        </row>
        <row r="303">
          <cell r="A303">
            <v>1118</v>
          </cell>
          <cell r="B303">
            <v>3527937.559597</v>
          </cell>
        </row>
        <row r="307">
          <cell r="B307">
            <v>81697473.439999998</v>
          </cell>
        </row>
        <row r="308">
          <cell r="B308" t="b">
            <v>1</v>
          </cell>
        </row>
        <row r="312">
          <cell r="A312" t="str">
            <v>Code</v>
          </cell>
          <cell r="B312" t="str">
            <v>Amount</v>
          </cell>
        </row>
        <row r="313">
          <cell r="A313" t="str">
            <v>021</v>
          </cell>
          <cell r="B313">
            <v>27281688.764688998</v>
          </cell>
        </row>
        <row r="314">
          <cell r="A314">
            <v>3502</v>
          </cell>
          <cell r="B314">
            <v>158641983.709582</v>
          </cell>
        </row>
        <row r="315">
          <cell r="A315">
            <v>4101</v>
          </cell>
          <cell r="B315">
            <v>0</v>
          </cell>
        </row>
        <row r="316">
          <cell r="A316">
            <v>4103</v>
          </cell>
          <cell r="B316">
            <v>0</v>
          </cell>
        </row>
        <row r="317">
          <cell r="A317">
            <v>4602</v>
          </cell>
          <cell r="B317">
            <v>0</v>
          </cell>
        </row>
        <row r="318">
          <cell r="A318">
            <v>4604</v>
          </cell>
          <cell r="B318">
            <v>0</v>
          </cell>
        </row>
        <row r="319">
          <cell r="A319">
            <v>4606</v>
          </cell>
          <cell r="B319">
            <v>0</v>
          </cell>
        </row>
        <row r="320">
          <cell r="A320">
            <v>4806</v>
          </cell>
          <cell r="B320">
            <v>0</v>
          </cell>
        </row>
        <row r="321">
          <cell r="A321">
            <v>4808</v>
          </cell>
          <cell r="B321">
            <v>0</v>
          </cell>
        </row>
        <row r="322">
          <cell r="A322">
            <v>4809</v>
          </cell>
          <cell r="B322">
            <v>0</v>
          </cell>
        </row>
        <row r="323">
          <cell r="A323">
            <v>4402</v>
          </cell>
          <cell r="B323">
            <v>98176754.209116995</v>
          </cell>
        </row>
        <row r="324">
          <cell r="A324">
            <v>4403</v>
          </cell>
          <cell r="B324">
            <v>18048694.177611001</v>
          </cell>
        </row>
        <row r="325">
          <cell r="A325">
            <v>4404</v>
          </cell>
          <cell r="B325">
            <v>11619634.450508</v>
          </cell>
        </row>
        <row r="326">
          <cell r="A326">
            <v>1275</v>
          </cell>
          <cell r="B326">
            <v>0</v>
          </cell>
        </row>
        <row r="327">
          <cell r="A327">
            <v>1110</v>
          </cell>
          <cell r="B327">
            <v>126060989.957285</v>
          </cell>
        </row>
        <row r="328">
          <cell r="A328">
            <v>1114</v>
          </cell>
          <cell r="B328">
            <v>10110133.388547</v>
          </cell>
        </row>
        <row r="329">
          <cell r="A329">
            <v>1116</v>
          </cell>
          <cell r="B329">
            <v>16208836.447464</v>
          </cell>
        </row>
        <row r="330">
          <cell r="A330">
            <v>1118</v>
          </cell>
          <cell r="B330">
            <v>21356741.960014001</v>
          </cell>
        </row>
        <row r="334">
          <cell r="B334">
            <v>487505457.06</v>
          </cell>
        </row>
        <row r="335">
          <cell r="B335" t="b">
            <v>1</v>
          </cell>
        </row>
        <row r="339">
          <cell r="A339" t="str">
            <v>Code</v>
          </cell>
          <cell r="B339" t="str">
            <v>Amount</v>
          </cell>
        </row>
        <row r="340">
          <cell r="A340" t="str">
            <v>021</v>
          </cell>
          <cell r="B340">
            <v>4458782.9244410004</v>
          </cell>
        </row>
        <row r="341">
          <cell r="A341">
            <v>3502</v>
          </cell>
          <cell r="B341">
            <v>25260156.937229998</v>
          </cell>
        </row>
        <row r="342">
          <cell r="A342">
            <v>4101</v>
          </cell>
          <cell r="B342">
            <v>0</v>
          </cell>
        </row>
        <row r="343">
          <cell r="A343">
            <v>4103</v>
          </cell>
          <cell r="B343">
            <v>0</v>
          </cell>
        </row>
        <row r="344">
          <cell r="A344">
            <v>4602</v>
          </cell>
          <cell r="B344">
            <v>0</v>
          </cell>
        </row>
        <row r="345">
          <cell r="A345">
            <v>4604</v>
          </cell>
          <cell r="B345">
            <v>0</v>
          </cell>
        </row>
        <row r="346">
          <cell r="A346">
            <v>4606</v>
          </cell>
          <cell r="B346">
            <v>0</v>
          </cell>
        </row>
        <row r="347">
          <cell r="A347">
            <v>4806</v>
          </cell>
          <cell r="B347">
            <v>0</v>
          </cell>
        </row>
        <row r="348">
          <cell r="A348">
            <v>4808</v>
          </cell>
          <cell r="B348">
            <v>0</v>
          </cell>
        </row>
        <row r="349">
          <cell r="A349">
            <v>4809</v>
          </cell>
          <cell r="B349">
            <v>0</v>
          </cell>
        </row>
        <row r="350">
          <cell r="A350">
            <v>4402</v>
          </cell>
          <cell r="B350">
            <v>15630035.035929</v>
          </cell>
        </row>
        <row r="351">
          <cell r="A351">
            <v>4403</v>
          </cell>
          <cell r="B351">
            <v>2873406.4863049998</v>
          </cell>
        </row>
        <row r="352">
          <cell r="A352">
            <v>4404</v>
          </cell>
          <cell r="B352">
            <v>1849880.80966</v>
          </cell>
        </row>
        <row r="353">
          <cell r="A353">
            <v>1275</v>
          </cell>
          <cell r="B353">
            <v>0</v>
          </cell>
        </row>
        <row r="354">
          <cell r="A354">
            <v>1110</v>
          </cell>
          <cell r="B354">
            <v>20072368.710498001</v>
          </cell>
        </row>
        <row r="355">
          <cell r="A355">
            <v>1114</v>
          </cell>
          <cell r="B355">
            <v>1609810.6571750001</v>
          </cell>
        </row>
        <row r="356">
          <cell r="A356">
            <v>1116</v>
          </cell>
          <cell r="B356">
            <v>2398451.571217</v>
          </cell>
        </row>
        <row r="357">
          <cell r="A357">
            <v>1118</v>
          </cell>
          <cell r="B357">
            <v>3463677.8972829999</v>
          </cell>
        </row>
        <row r="361">
          <cell r="B361">
            <v>77616571.030000001</v>
          </cell>
        </row>
        <row r="362">
          <cell r="B362" t="b">
            <v>1</v>
          </cell>
        </row>
        <row r="366">
          <cell r="A366" t="str">
            <v>Code</v>
          </cell>
          <cell r="B366" t="str">
            <v>Amount</v>
          </cell>
        </row>
        <row r="367">
          <cell r="A367" t="str">
            <v>021</v>
          </cell>
          <cell r="B367">
            <v>2282724.7288290001</v>
          </cell>
        </row>
        <row r="368">
          <cell r="A368">
            <v>3502</v>
          </cell>
          <cell r="B368">
            <v>12625510.06975</v>
          </cell>
        </row>
        <row r="369">
          <cell r="A369">
            <v>4101</v>
          </cell>
          <cell r="B369">
            <v>0</v>
          </cell>
        </row>
        <row r="370">
          <cell r="A370">
            <v>4103</v>
          </cell>
          <cell r="B370">
            <v>0</v>
          </cell>
        </row>
        <row r="371">
          <cell r="A371">
            <v>4602</v>
          </cell>
          <cell r="B371">
            <v>0</v>
          </cell>
        </row>
        <row r="372">
          <cell r="A372">
            <v>4604</v>
          </cell>
          <cell r="B372">
            <v>0</v>
          </cell>
        </row>
        <row r="373">
          <cell r="A373">
            <v>4606</v>
          </cell>
          <cell r="B373">
            <v>0</v>
          </cell>
        </row>
        <row r="374">
          <cell r="A374">
            <v>4806</v>
          </cell>
          <cell r="B374">
            <v>0</v>
          </cell>
        </row>
        <row r="375">
          <cell r="A375">
            <v>4808</v>
          </cell>
          <cell r="B375">
            <v>0</v>
          </cell>
        </row>
        <row r="376">
          <cell r="A376">
            <v>4809</v>
          </cell>
          <cell r="B376">
            <v>0</v>
          </cell>
        </row>
        <row r="377">
          <cell r="A377">
            <v>4402</v>
          </cell>
          <cell r="B377">
            <v>7812190.7645720001</v>
          </cell>
        </row>
        <row r="378">
          <cell r="A378">
            <v>4403</v>
          </cell>
          <cell r="B378">
            <v>1436183.5762730001</v>
          </cell>
        </row>
        <row r="379">
          <cell r="A379">
            <v>4404</v>
          </cell>
          <cell r="B379">
            <v>924605.84660000005</v>
          </cell>
        </row>
        <row r="380">
          <cell r="A380">
            <v>1275</v>
          </cell>
          <cell r="B380">
            <v>0</v>
          </cell>
        </row>
        <row r="381">
          <cell r="A381">
            <v>1110</v>
          </cell>
          <cell r="B381">
            <v>10032554.188316001</v>
          </cell>
        </row>
        <row r="382">
          <cell r="A382">
            <v>1114</v>
          </cell>
          <cell r="B382">
            <v>804614.18799000001</v>
          </cell>
        </row>
        <row r="383">
          <cell r="A383">
            <v>1116</v>
          </cell>
          <cell r="B383">
            <v>1148638.5491849999</v>
          </cell>
        </row>
        <row r="384">
          <cell r="A384">
            <v>1118</v>
          </cell>
          <cell r="B384">
            <v>1731212.5288529999</v>
          </cell>
        </row>
        <row r="388">
          <cell r="B388">
            <v>38798234.439999998</v>
          </cell>
        </row>
        <row r="389">
          <cell r="B389" t="b">
            <v>1</v>
          </cell>
        </row>
        <row r="393">
          <cell r="A393" t="str">
            <v>Code</v>
          </cell>
          <cell r="B393" t="str">
            <v>Amount</v>
          </cell>
        </row>
        <row r="394">
          <cell r="A394" t="str">
            <v>021</v>
          </cell>
          <cell r="B394">
            <v>7047866.5607230002</v>
          </cell>
        </row>
        <row r="395">
          <cell r="A395">
            <v>3502</v>
          </cell>
          <cell r="B395">
            <v>38659500.122349001</v>
          </cell>
        </row>
        <row r="396">
          <cell r="A396">
            <v>4101</v>
          </cell>
          <cell r="B396">
            <v>0</v>
          </cell>
        </row>
        <row r="397">
          <cell r="A397">
            <v>4103</v>
          </cell>
          <cell r="B397">
            <v>0</v>
          </cell>
        </row>
        <row r="398">
          <cell r="A398">
            <v>4602</v>
          </cell>
          <cell r="B398">
            <v>0</v>
          </cell>
        </row>
        <row r="399">
          <cell r="A399">
            <v>4604</v>
          </cell>
          <cell r="B399">
            <v>0</v>
          </cell>
        </row>
        <row r="400">
          <cell r="A400">
            <v>4606</v>
          </cell>
          <cell r="B400">
            <v>0</v>
          </cell>
        </row>
        <row r="401">
          <cell r="A401">
            <v>4806</v>
          </cell>
          <cell r="B401">
            <v>0</v>
          </cell>
        </row>
        <row r="402">
          <cell r="A402">
            <v>4808</v>
          </cell>
          <cell r="B402">
            <v>0</v>
          </cell>
        </row>
        <row r="403">
          <cell r="A403">
            <v>4809</v>
          </cell>
          <cell r="B403">
            <v>0</v>
          </cell>
        </row>
        <row r="404">
          <cell r="A404">
            <v>4402</v>
          </cell>
          <cell r="B404">
            <v>23921044.627131999</v>
          </cell>
        </row>
        <row r="405">
          <cell r="A405">
            <v>4403</v>
          </cell>
          <cell r="B405">
            <v>4397615.5288699996</v>
          </cell>
        </row>
        <row r="406">
          <cell r="A406">
            <v>4404</v>
          </cell>
          <cell r="B406">
            <v>2831156.8912689998</v>
          </cell>
        </row>
        <row r="407">
          <cell r="A407">
            <v>1275</v>
          </cell>
          <cell r="B407">
            <v>0</v>
          </cell>
        </row>
        <row r="408">
          <cell r="A408">
            <v>1110</v>
          </cell>
          <cell r="B408">
            <v>36611852.359752998</v>
          </cell>
        </row>
        <row r="409">
          <cell r="A409">
            <v>1114</v>
          </cell>
          <cell r="B409">
            <v>2463740.6431260002</v>
          </cell>
        </row>
        <row r="410">
          <cell r="A410">
            <v>1116</v>
          </cell>
          <cell r="B410">
            <v>3517148.3676629998</v>
          </cell>
        </row>
        <row r="411">
          <cell r="A411">
            <v>1118</v>
          </cell>
          <cell r="B411">
            <v>5518668.632309</v>
          </cell>
        </row>
        <row r="415">
          <cell r="B415">
            <v>124968593.73</v>
          </cell>
        </row>
        <row r="416">
          <cell r="B416" t="b">
            <v>1</v>
          </cell>
        </row>
        <row r="420">
          <cell r="A420" t="str">
            <v>Code</v>
          </cell>
          <cell r="B420" t="str">
            <v>Amount</v>
          </cell>
        </row>
        <row r="421">
          <cell r="A421" t="str">
            <v>021</v>
          </cell>
          <cell r="B421">
            <v>2416843.036597</v>
          </cell>
        </row>
        <row r="422">
          <cell r="A422">
            <v>3502</v>
          </cell>
          <cell r="B422">
            <v>13223123.143717</v>
          </cell>
        </row>
        <row r="423">
          <cell r="A423">
            <v>4101</v>
          </cell>
          <cell r="B423">
            <v>0</v>
          </cell>
        </row>
        <row r="424">
          <cell r="A424">
            <v>4103</v>
          </cell>
          <cell r="B424">
            <v>0</v>
          </cell>
        </row>
        <row r="425">
          <cell r="A425">
            <v>4602</v>
          </cell>
          <cell r="B425">
            <v>0</v>
          </cell>
        </row>
        <row r="426">
          <cell r="A426">
            <v>4604</v>
          </cell>
          <cell r="B426">
            <v>0</v>
          </cell>
        </row>
        <row r="427">
          <cell r="A427">
            <v>4606</v>
          </cell>
          <cell r="B427">
            <v>0</v>
          </cell>
        </row>
        <row r="428">
          <cell r="A428">
            <v>4806</v>
          </cell>
          <cell r="B428">
            <v>0</v>
          </cell>
        </row>
        <row r="429">
          <cell r="A429">
            <v>4808</v>
          </cell>
          <cell r="B429">
            <v>0</v>
          </cell>
        </row>
        <row r="430">
          <cell r="A430">
            <v>4809</v>
          </cell>
          <cell r="B430">
            <v>0</v>
          </cell>
        </row>
        <row r="431">
          <cell r="A431">
            <v>4402</v>
          </cell>
          <cell r="B431">
            <v>8507342.7303839996</v>
          </cell>
        </row>
        <row r="432">
          <cell r="A432">
            <v>4403</v>
          </cell>
          <cell r="B432">
            <v>1563979.4617550001</v>
          </cell>
        </row>
        <row r="433">
          <cell r="A433">
            <v>4404</v>
          </cell>
          <cell r="B433">
            <v>1006880.024386</v>
          </cell>
        </row>
        <row r="434">
          <cell r="A434">
            <v>1275</v>
          </cell>
          <cell r="B434">
            <v>0</v>
          </cell>
        </row>
        <row r="435">
          <cell r="A435">
            <v>1110</v>
          </cell>
          <cell r="B435">
            <v>12522744.234676</v>
          </cell>
        </row>
        <row r="436">
          <cell r="A436">
            <v>1114</v>
          </cell>
          <cell r="B436">
            <v>842699.61626899999</v>
          </cell>
        </row>
        <row r="437">
          <cell r="A437">
            <v>1116</v>
          </cell>
          <cell r="B437">
            <v>1203007.9497440001</v>
          </cell>
        </row>
        <row r="438">
          <cell r="A438">
            <v>1118</v>
          </cell>
          <cell r="B438">
            <v>2048529.3760470001</v>
          </cell>
        </row>
        <row r="442">
          <cell r="B442">
            <v>43335149.57</v>
          </cell>
        </row>
        <row r="443">
          <cell r="B443" t="b">
            <v>1</v>
          </cell>
        </row>
        <row r="447">
          <cell r="A447" t="str">
            <v>Code</v>
          </cell>
          <cell r="B447" t="str">
            <v>Amount</v>
          </cell>
        </row>
        <row r="448">
          <cell r="A448" t="str">
            <v>021</v>
          </cell>
          <cell r="B448">
            <v>1537642.653064</v>
          </cell>
        </row>
        <row r="449">
          <cell r="A449">
            <v>3502</v>
          </cell>
          <cell r="B449">
            <v>8538730.2668830007</v>
          </cell>
        </row>
        <row r="450">
          <cell r="A450">
            <v>4101</v>
          </cell>
          <cell r="B450">
            <v>0</v>
          </cell>
        </row>
        <row r="451">
          <cell r="A451">
            <v>4103</v>
          </cell>
          <cell r="B451">
            <v>0</v>
          </cell>
        </row>
        <row r="452">
          <cell r="A452">
            <v>4602</v>
          </cell>
          <cell r="B452">
            <v>0</v>
          </cell>
        </row>
        <row r="453">
          <cell r="A453">
            <v>4604</v>
          </cell>
          <cell r="B453">
            <v>0</v>
          </cell>
        </row>
        <row r="454">
          <cell r="A454">
            <v>4606</v>
          </cell>
          <cell r="B454">
            <v>0</v>
          </cell>
        </row>
        <row r="455">
          <cell r="A455">
            <v>4806</v>
          </cell>
          <cell r="B455">
            <v>0</v>
          </cell>
        </row>
        <row r="456">
          <cell r="A456">
            <v>4808</v>
          </cell>
          <cell r="B456">
            <v>0</v>
          </cell>
        </row>
        <row r="457">
          <cell r="A457">
            <v>4809</v>
          </cell>
          <cell r="B457">
            <v>0</v>
          </cell>
        </row>
        <row r="458">
          <cell r="A458">
            <v>4402</v>
          </cell>
          <cell r="B458">
            <v>5554572.9180159997</v>
          </cell>
        </row>
        <row r="459">
          <cell r="A459">
            <v>4403</v>
          </cell>
          <cell r="B459">
            <v>1021145.878086</v>
          </cell>
        </row>
        <row r="460">
          <cell r="A460">
            <v>4404</v>
          </cell>
          <cell r="B460">
            <v>657407.21778800001</v>
          </cell>
        </row>
        <row r="461">
          <cell r="A461">
            <v>1275</v>
          </cell>
          <cell r="B461">
            <v>0</v>
          </cell>
        </row>
        <row r="462">
          <cell r="A462">
            <v>1110</v>
          </cell>
          <cell r="B462">
            <v>8086465.9626089996</v>
          </cell>
        </row>
        <row r="463">
          <cell r="A463">
            <v>1114</v>
          </cell>
          <cell r="B463">
            <v>550262.51343100006</v>
          </cell>
        </row>
        <row r="464">
          <cell r="A464">
            <v>1116</v>
          </cell>
          <cell r="B464">
            <v>776833.14903299999</v>
          </cell>
        </row>
        <row r="465">
          <cell r="A465">
            <v>1118</v>
          </cell>
          <cell r="B465">
            <v>1322822.1196870001</v>
          </cell>
        </row>
        <row r="469">
          <cell r="B469">
            <v>28045882.68</v>
          </cell>
        </row>
        <row r="470">
          <cell r="B470" t="b">
            <v>1</v>
          </cell>
        </row>
        <row r="475">
          <cell r="A475" t="str">
            <v>Code</v>
          </cell>
          <cell r="B475" t="str">
            <v>Amount</v>
          </cell>
        </row>
        <row r="476">
          <cell r="A476" t="str">
            <v>021</v>
          </cell>
          <cell r="B476">
            <v>24354785.838316999</v>
          </cell>
        </row>
        <row r="477">
          <cell r="A477">
            <v>3502</v>
          </cell>
          <cell r="B477">
            <v>135791222.98695701</v>
          </cell>
        </row>
        <row r="478">
          <cell r="A478">
            <v>4101</v>
          </cell>
          <cell r="B478">
            <v>0</v>
          </cell>
        </row>
        <row r="479">
          <cell r="A479">
            <v>4103</v>
          </cell>
          <cell r="B479">
            <v>0</v>
          </cell>
        </row>
        <row r="480">
          <cell r="A480">
            <v>4602</v>
          </cell>
          <cell r="B480">
            <v>0</v>
          </cell>
        </row>
        <row r="481">
          <cell r="A481">
            <v>4604</v>
          </cell>
          <cell r="B481">
            <v>0</v>
          </cell>
        </row>
        <row r="482">
          <cell r="A482">
            <v>4606</v>
          </cell>
          <cell r="B482">
            <v>0</v>
          </cell>
        </row>
        <row r="483">
          <cell r="A483">
            <v>4806</v>
          </cell>
          <cell r="B483">
            <v>0</v>
          </cell>
        </row>
        <row r="484">
          <cell r="A484">
            <v>4808</v>
          </cell>
          <cell r="B484">
            <v>0</v>
          </cell>
        </row>
        <row r="485">
          <cell r="A485">
            <v>4809</v>
          </cell>
          <cell r="B485">
            <v>0</v>
          </cell>
        </row>
        <row r="486">
          <cell r="A486">
            <v>4402</v>
          </cell>
          <cell r="B486">
            <v>96374353.205457002</v>
          </cell>
        </row>
        <row r="487">
          <cell r="A487">
            <v>4403</v>
          </cell>
          <cell r="B487">
            <v>17717342.985950999</v>
          </cell>
        </row>
        <row r="488">
          <cell r="A488">
            <v>4404</v>
          </cell>
          <cell r="B488">
            <v>11406312.662021</v>
          </cell>
        </row>
        <row r="489">
          <cell r="A489">
            <v>1275</v>
          </cell>
          <cell r="B489">
            <v>0</v>
          </cell>
        </row>
        <row r="490">
          <cell r="A490">
            <v>1110</v>
          </cell>
          <cell r="B490">
            <v>128598874.584895</v>
          </cell>
        </row>
        <row r="491">
          <cell r="A491">
            <v>1114</v>
          </cell>
          <cell r="B491">
            <v>8750811.5758720003</v>
          </cell>
        </row>
        <row r="492">
          <cell r="A492">
            <v>1116</v>
          </cell>
          <cell r="B492">
            <v>12353958.968948999</v>
          </cell>
        </row>
        <row r="493">
          <cell r="A493">
            <v>1118</v>
          </cell>
          <cell r="B493">
            <v>21210056.394940998</v>
          </cell>
        </row>
        <row r="497">
          <cell r="B497">
            <v>456557719.19999999</v>
          </cell>
        </row>
        <row r="498">
          <cell r="B498" t="b">
            <v>0</v>
          </cell>
        </row>
        <row r="503">
          <cell r="A503" t="str">
            <v>Code</v>
          </cell>
          <cell r="B503" t="str">
            <v>Amount</v>
          </cell>
        </row>
        <row r="504">
          <cell r="A504" t="str">
            <v>021</v>
          </cell>
          <cell r="B504">
            <v>5199357.6688700002</v>
          </cell>
        </row>
        <row r="505">
          <cell r="A505">
            <v>3502</v>
          </cell>
          <cell r="B505">
            <v>28821016.197983999</v>
          </cell>
        </row>
        <row r="506">
          <cell r="A506">
            <v>4101</v>
          </cell>
          <cell r="B506">
            <v>0</v>
          </cell>
        </row>
        <row r="507">
          <cell r="A507">
            <v>4103</v>
          </cell>
          <cell r="B507">
            <v>0</v>
          </cell>
        </row>
        <row r="508">
          <cell r="A508">
            <v>4602</v>
          </cell>
          <cell r="B508">
            <v>0</v>
          </cell>
        </row>
        <row r="509">
          <cell r="A509">
            <v>4604</v>
          </cell>
          <cell r="B509">
            <v>0</v>
          </cell>
        </row>
        <row r="510">
          <cell r="A510">
            <v>4606</v>
          </cell>
          <cell r="B510">
            <v>0</v>
          </cell>
        </row>
        <row r="511">
          <cell r="A511">
            <v>4806</v>
          </cell>
          <cell r="B511">
            <v>0</v>
          </cell>
        </row>
        <row r="512">
          <cell r="A512">
            <v>4808</v>
          </cell>
          <cell r="B512">
            <v>0</v>
          </cell>
        </row>
        <row r="513">
          <cell r="A513">
            <v>4809</v>
          </cell>
          <cell r="B513">
            <v>0</v>
          </cell>
        </row>
        <row r="514">
          <cell r="A514">
            <v>4402</v>
          </cell>
          <cell r="B514">
            <v>20572671.825495999</v>
          </cell>
        </row>
        <row r="515">
          <cell r="A515">
            <v>4403</v>
          </cell>
          <cell r="B515">
            <v>3782054.7764679999</v>
          </cell>
        </row>
        <row r="516">
          <cell r="A516">
            <v>4404</v>
          </cell>
          <cell r="B516">
            <v>2434862.7962719998</v>
          </cell>
        </row>
        <row r="517">
          <cell r="A517">
            <v>1275</v>
          </cell>
          <cell r="B517">
            <v>0</v>
          </cell>
        </row>
        <row r="518">
          <cell r="A518">
            <v>1110</v>
          </cell>
          <cell r="B518">
            <v>27294475.783679999</v>
          </cell>
        </row>
        <row r="519">
          <cell r="A519">
            <v>1114</v>
          </cell>
          <cell r="B519">
            <v>1830077.9337279999</v>
          </cell>
        </row>
        <row r="520">
          <cell r="A520">
            <v>1116</v>
          </cell>
          <cell r="B520">
            <v>2622066.756019</v>
          </cell>
        </row>
        <row r="521">
          <cell r="A521">
            <v>1118</v>
          </cell>
          <cell r="B521">
            <v>4501729.6808460001</v>
          </cell>
        </row>
        <row r="525">
          <cell r="B525">
            <v>97058313.420000002</v>
          </cell>
        </row>
        <row r="526">
          <cell r="B526" t="b">
            <v>1</v>
          </cell>
        </row>
        <row r="531">
          <cell r="A531" t="str">
            <v>Code</v>
          </cell>
          <cell r="B531" t="str">
            <v>Amount</v>
          </cell>
        </row>
        <row r="532">
          <cell r="A532" t="str">
            <v>021</v>
          </cell>
          <cell r="B532">
            <v>1008790.444137</v>
          </cell>
        </row>
        <row r="533">
          <cell r="A533">
            <v>3502</v>
          </cell>
          <cell r="B533">
            <v>5542977.11039</v>
          </cell>
        </row>
        <row r="534">
          <cell r="A534">
            <v>4101</v>
          </cell>
          <cell r="B534">
            <v>0</v>
          </cell>
        </row>
        <row r="535">
          <cell r="A535">
            <v>4103</v>
          </cell>
          <cell r="B535">
            <v>0</v>
          </cell>
        </row>
        <row r="536">
          <cell r="A536">
            <v>4602</v>
          </cell>
          <cell r="B536">
            <v>0</v>
          </cell>
        </row>
        <row r="537">
          <cell r="A537">
            <v>4604</v>
          </cell>
          <cell r="B537">
            <v>0</v>
          </cell>
        </row>
        <row r="538">
          <cell r="A538">
            <v>4606</v>
          </cell>
          <cell r="B538">
            <v>0</v>
          </cell>
        </row>
        <row r="539">
          <cell r="A539">
            <v>4806</v>
          </cell>
          <cell r="B539">
            <v>0</v>
          </cell>
        </row>
        <row r="540">
          <cell r="A540">
            <v>4808</v>
          </cell>
          <cell r="B540">
            <v>0</v>
          </cell>
        </row>
        <row r="541">
          <cell r="A541">
            <v>4809</v>
          </cell>
          <cell r="B541">
            <v>0</v>
          </cell>
        </row>
        <row r="542">
          <cell r="A542">
            <v>4402</v>
          </cell>
          <cell r="B542">
            <v>3956621.3850670001</v>
          </cell>
        </row>
        <row r="543">
          <cell r="A543">
            <v>4403</v>
          </cell>
          <cell r="B543">
            <v>727380.426568</v>
          </cell>
        </row>
        <row r="544">
          <cell r="A544">
            <v>4404</v>
          </cell>
          <cell r="B544">
            <v>468282.88961000001</v>
          </cell>
        </row>
        <row r="545">
          <cell r="A545">
            <v>1275</v>
          </cell>
          <cell r="B545">
            <v>0</v>
          </cell>
        </row>
        <row r="546">
          <cell r="A546">
            <v>1110</v>
          </cell>
          <cell r="B546">
            <v>5249386.5403549997</v>
          </cell>
        </row>
        <row r="547">
          <cell r="A547">
            <v>1114</v>
          </cell>
          <cell r="B547">
            <v>351968.16195500002</v>
          </cell>
        </row>
        <row r="548">
          <cell r="A548">
            <v>1116</v>
          </cell>
          <cell r="B548">
            <v>498519.07616599998</v>
          </cell>
        </row>
        <row r="549">
          <cell r="A549">
            <v>1118</v>
          </cell>
          <cell r="B549">
            <v>865791.28253800003</v>
          </cell>
        </row>
        <row r="553">
          <cell r="B553">
            <v>18669717.32</v>
          </cell>
        </row>
        <row r="554">
          <cell r="B554" t="b">
            <v>0</v>
          </cell>
        </row>
        <row r="559">
          <cell r="A559" t="str">
            <v>Code</v>
          </cell>
          <cell r="B559" t="str">
            <v>Amount</v>
          </cell>
        </row>
        <row r="560">
          <cell r="A560" t="str">
            <v>021</v>
          </cell>
          <cell r="B560">
            <v>1312305.954077</v>
          </cell>
        </row>
        <row r="561">
          <cell r="A561">
            <v>3502</v>
          </cell>
          <cell r="B561">
            <v>10344862.397599</v>
          </cell>
        </row>
        <row r="562">
          <cell r="A562">
            <v>4101</v>
          </cell>
          <cell r="B562">
            <v>0</v>
          </cell>
        </row>
        <row r="563">
          <cell r="A563">
            <v>4103</v>
          </cell>
          <cell r="B563">
            <v>0</v>
          </cell>
        </row>
        <row r="564">
          <cell r="A564">
            <v>4602</v>
          </cell>
          <cell r="B564">
            <v>0</v>
          </cell>
        </row>
        <row r="565">
          <cell r="A565">
            <v>4604</v>
          </cell>
          <cell r="B565">
            <v>0</v>
          </cell>
        </row>
        <row r="566">
          <cell r="A566">
            <v>4606</v>
          </cell>
          <cell r="B566">
            <v>0</v>
          </cell>
        </row>
        <row r="567">
          <cell r="A567">
            <v>4806</v>
          </cell>
          <cell r="B567">
            <v>0</v>
          </cell>
        </row>
        <row r="568">
          <cell r="A568">
            <v>4808</v>
          </cell>
          <cell r="B568">
            <v>0</v>
          </cell>
        </row>
        <row r="569">
          <cell r="A569">
            <v>4809</v>
          </cell>
          <cell r="B569">
            <v>0</v>
          </cell>
        </row>
        <row r="570">
          <cell r="A570">
            <v>4402</v>
          </cell>
          <cell r="B570">
            <v>5029590.8123599999</v>
          </cell>
        </row>
        <row r="571">
          <cell r="A571">
            <v>4403</v>
          </cell>
          <cell r="B571">
            <v>924633.81115099997</v>
          </cell>
        </row>
        <row r="572">
          <cell r="A572">
            <v>4404</v>
          </cell>
          <cell r="B572">
            <v>595273.36329300003</v>
          </cell>
        </row>
        <row r="573">
          <cell r="A573">
            <v>1275</v>
          </cell>
          <cell r="B573">
            <v>0</v>
          </cell>
        </row>
        <row r="574">
          <cell r="A574">
            <v>1110</v>
          </cell>
          <cell r="B574">
            <v>6714535.7507220004</v>
          </cell>
        </row>
        <row r="575">
          <cell r="A575">
            <v>1114</v>
          </cell>
          <cell r="B575">
            <v>450205.52180699998</v>
          </cell>
        </row>
        <row r="576">
          <cell r="A576">
            <v>1116</v>
          </cell>
          <cell r="B576">
            <v>637660.06439099996</v>
          </cell>
        </row>
        <row r="577">
          <cell r="A577">
            <v>1118</v>
          </cell>
          <cell r="B577">
            <v>1107441.121848</v>
          </cell>
        </row>
        <row r="581">
          <cell r="B581">
            <v>27116508.800000001</v>
          </cell>
        </row>
        <row r="582">
          <cell r="B582" t="b">
            <v>1</v>
          </cell>
        </row>
        <row r="587">
          <cell r="A587" t="str">
            <v>Code</v>
          </cell>
          <cell r="B587" t="str">
            <v>Amount</v>
          </cell>
        </row>
        <row r="588">
          <cell r="A588" t="str">
            <v>021</v>
          </cell>
          <cell r="B588">
            <v>267196.766634</v>
          </cell>
        </row>
        <row r="589">
          <cell r="A589">
            <v>3502</v>
          </cell>
          <cell r="B589">
            <v>1982697.4579670001</v>
          </cell>
        </row>
        <row r="590">
          <cell r="A590">
            <v>4101</v>
          </cell>
          <cell r="B590">
            <v>0</v>
          </cell>
        </row>
        <row r="591">
          <cell r="A591">
            <v>4103</v>
          </cell>
          <cell r="B591">
            <v>0</v>
          </cell>
        </row>
        <row r="592">
          <cell r="A592">
            <v>4602</v>
          </cell>
          <cell r="B592">
            <v>0</v>
          </cell>
        </row>
        <row r="593">
          <cell r="A593">
            <v>4604</v>
          </cell>
          <cell r="B593">
            <v>0</v>
          </cell>
        </row>
        <row r="594">
          <cell r="A594">
            <v>4606</v>
          </cell>
          <cell r="B594">
            <v>0</v>
          </cell>
        </row>
        <row r="595">
          <cell r="A595">
            <v>4806</v>
          </cell>
          <cell r="B595">
            <v>0</v>
          </cell>
        </row>
        <row r="596">
          <cell r="A596">
            <v>4808</v>
          </cell>
          <cell r="B596">
            <v>0</v>
          </cell>
        </row>
        <row r="597">
          <cell r="A597">
            <v>4809</v>
          </cell>
          <cell r="B597">
            <v>0</v>
          </cell>
        </row>
        <row r="598">
          <cell r="A598">
            <v>4402</v>
          </cell>
          <cell r="B598">
            <v>1025273.718523</v>
          </cell>
        </row>
        <row r="599">
          <cell r="A599">
            <v>4403</v>
          </cell>
          <cell r="B599">
            <v>188485.06393400001</v>
          </cell>
        </row>
        <row r="600">
          <cell r="A600">
            <v>4404</v>
          </cell>
          <cell r="B600">
            <v>121345.48465100001</v>
          </cell>
        </row>
        <row r="601">
          <cell r="A601">
            <v>1275</v>
          </cell>
          <cell r="B601">
            <v>0</v>
          </cell>
        </row>
        <row r="602">
          <cell r="A602">
            <v>1110</v>
          </cell>
          <cell r="B602">
            <v>1286908.655979</v>
          </cell>
        </row>
        <row r="603">
          <cell r="A603">
            <v>1114</v>
          </cell>
          <cell r="B603">
            <v>86286.439522999994</v>
          </cell>
        </row>
        <row r="604">
          <cell r="A604">
            <v>1116</v>
          </cell>
          <cell r="B604">
            <v>122213.997647</v>
          </cell>
        </row>
        <row r="605">
          <cell r="A605">
            <v>1118</v>
          </cell>
          <cell r="B605">
            <v>212252.28647299999</v>
          </cell>
        </row>
        <row r="609">
          <cell r="B609">
            <v>5292659.87</v>
          </cell>
        </row>
        <row r="610">
          <cell r="B610" t="b">
            <v>1</v>
          </cell>
        </row>
        <row r="616">
          <cell r="A616" t="str">
            <v>Code</v>
          </cell>
          <cell r="B616" t="str">
            <v>Amount</v>
          </cell>
        </row>
        <row r="617">
          <cell r="A617" t="str">
            <v>021</v>
          </cell>
          <cell r="B617">
            <v>6553116.0844120001</v>
          </cell>
        </row>
        <row r="618">
          <cell r="A618">
            <v>3502</v>
          </cell>
          <cell r="B618">
            <v>46242858.821911998</v>
          </cell>
        </row>
        <row r="619">
          <cell r="A619">
            <v>4101</v>
          </cell>
          <cell r="B619">
            <v>0</v>
          </cell>
        </row>
        <row r="620">
          <cell r="A620">
            <v>4103</v>
          </cell>
          <cell r="B620">
            <v>0</v>
          </cell>
        </row>
        <row r="621">
          <cell r="A621">
            <v>4602</v>
          </cell>
          <cell r="B621">
            <v>0</v>
          </cell>
        </row>
        <row r="622">
          <cell r="A622">
            <v>4604</v>
          </cell>
          <cell r="B622">
            <v>0</v>
          </cell>
        </row>
        <row r="623">
          <cell r="A623">
            <v>4606</v>
          </cell>
          <cell r="B623">
            <v>0</v>
          </cell>
        </row>
        <row r="624">
          <cell r="A624">
            <v>4806</v>
          </cell>
          <cell r="B624">
            <v>0</v>
          </cell>
        </row>
        <row r="625">
          <cell r="A625">
            <v>4808</v>
          </cell>
          <cell r="B625">
            <v>0</v>
          </cell>
        </row>
        <row r="626">
          <cell r="A626">
            <v>4809</v>
          </cell>
          <cell r="B626">
            <v>0</v>
          </cell>
        </row>
        <row r="627">
          <cell r="A627">
            <v>4402</v>
          </cell>
          <cell r="B627">
            <v>25854953.604770999</v>
          </cell>
        </row>
        <row r="628">
          <cell r="A628">
            <v>4403</v>
          </cell>
          <cell r="B628">
            <v>4753142.9853029996</v>
          </cell>
        </row>
        <row r="629">
          <cell r="A629">
            <v>4404</v>
          </cell>
          <cell r="B629">
            <v>3060043.2051599999</v>
          </cell>
        </row>
        <row r="630">
          <cell r="A630">
            <v>1275</v>
          </cell>
          <cell r="B630">
            <v>0</v>
          </cell>
        </row>
        <row r="631">
          <cell r="A631">
            <v>1110</v>
          </cell>
          <cell r="B631">
            <v>30014834.111993</v>
          </cell>
        </row>
        <row r="632">
          <cell r="A632">
            <v>1114</v>
          </cell>
          <cell r="B632">
            <v>2012476.298435</v>
          </cell>
        </row>
        <row r="633">
          <cell r="A633">
            <v>1116</v>
          </cell>
          <cell r="B633">
            <v>2850422.0936619998</v>
          </cell>
        </row>
        <row r="634">
          <cell r="A634">
            <v>1118</v>
          </cell>
          <cell r="B634">
            <v>4950403.541673</v>
          </cell>
        </row>
        <row r="638">
          <cell r="B638">
            <v>126292250.75</v>
          </cell>
        </row>
        <row r="643">
          <cell r="A643" t="str">
            <v>Code</v>
          </cell>
          <cell r="B643" t="str">
            <v>Amount</v>
          </cell>
        </row>
        <row r="644">
          <cell r="A644" t="str">
            <v>021</v>
          </cell>
          <cell r="B644">
            <v>1175016.2644529999</v>
          </cell>
        </row>
        <row r="645">
          <cell r="A645">
            <v>3502</v>
          </cell>
          <cell r="B645">
            <v>7987447.1998889996</v>
          </cell>
        </row>
        <row r="646">
          <cell r="A646">
            <v>4101</v>
          </cell>
          <cell r="B646">
            <v>0</v>
          </cell>
        </row>
        <row r="647">
          <cell r="A647">
            <v>4103</v>
          </cell>
          <cell r="B647">
            <v>0</v>
          </cell>
        </row>
        <row r="648">
          <cell r="A648">
            <v>4602</v>
          </cell>
          <cell r="B648">
            <v>0</v>
          </cell>
        </row>
        <row r="649">
          <cell r="A649">
            <v>4604</v>
          </cell>
          <cell r="B649">
            <v>0</v>
          </cell>
        </row>
        <row r="650">
          <cell r="A650">
            <v>4606</v>
          </cell>
          <cell r="B650">
            <v>0</v>
          </cell>
        </row>
        <row r="651">
          <cell r="A651">
            <v>4806</v>
          </cell>
          <cell r="B651">
            <v>0</v>
          </cell>
        </row>
        <row r="652">
          <cell r="A652">
            <v>4808</v>
          </cell>
          <cell r="B652">
            <v>0</v>
          </cell>
        </row>
        <row r="653">
          <cell r="A653">
            <v>4809</v>
          </cell>
          <cell r="B653">
            <v>0</v>
          </cell>
        </row>
        <row r="654">
          <cell r="A654">
            <v>4402</v>
          </cell>
          <cell r="B654">
            <v>4465880.3982899999</v>
          </cell>
        </row>
        <row r="655">
          <cell r="A655">
            <v>4403</v>
          </cell>
          <cell r="B655">
            <v>821001.97945900005</v>
          </cell>
        </row>
        <row r="656">
          <cell r="A656">
            <v>4404</v>
          </cell>
          <cell r="B656">
            <v>528555.84955799999</v>
          </cell>
        </row>
        <row r="657">
          <cell r="A657">
            <v>1275</v>
          </cell>
          <cell r="B657">
            <v>0</v>
          </cell>
        </row>
        <row r="658">
          <cell r="A658">
            <v>1110</v>
          </cell>
          <cell r="B658">
            <v>5184409.1994019998</v>
          </cell>
        </row>
        <row r="659">
          <cell r="A659">
            <v>1114</v>
          </cell>
          <cell r="B659">
            <v>347611.47092300002</v>
          </cell>
        </row>
        <row r="660">
          <cell r="A660">
            <v>1116</v>
          </cell>
          <cell r="B660">
            <v>492348.36579200003</v>
          </cell>
        </row>
        <row r="661">
          <cell r="A661">
            <v>1118</v>
          </cell>
          <cell r="B661">
            <v>855074.44640300004</v>
          </cell>
        </row>
        <row r="665">
          <cell r="B665">
            <v>21857345.170000002</v>
          </cell>
        </row>
        <row r="666">
          <cell r="B666" t="b">
            <v>0</v>
          </cell>
        </row>
        <row r="671">
          <cell r="A671" t="str">
            <v>Code</v>
          </cell>
          <cell r="B671" t="str">
            <v>Amount</v>
          </cell>
        </row>
        <row r="672">
          <cell r="A672" t="str">
            <v>021</v>
          </cell>
          <cell r="B672">
            <v>0</v>
          </cell>
        </row>
        <row r="673">
          <cell r="A673">
            <v>3502</v>
          </cell>
          <cell r="B673">
            <v>0</v>
          </cell>
        </row>
        <row r="674">
          <cell r="A674">
            <v>4101</v>
          </cell>
          <cell r="B674">
            <v>0</v>
          </cell>
        </row>
        <row r="675">
          <cell r="A675">
            <v>4103</v>
          </cell>
          <cell r="B675">
            <v>0</v>
          </cell>
        </row>
        <row r="676">
          <cell r="A676">
            <v>4602</v>
          </cell>
          <cell r="B676">
            <v>0</v>
          </cell>
        </row>
        <row r="677">
          <cell r="A677">
            <v>4604</v>
          </cell>
          <cell r="B677">
            <v>0</v>
          </cell>
        </row>
        <row r="678">
          <cell r="A678">
            <v>4606</v>
          </cell>
          <cell r="B678">
            <v>0</v>
          </cell>
        </row>
        <row r="679">
          <cell r="A679">
            <v>4806</v>
          </cell>
          <cell r="B679">
            <v>0</v>
          </cell>
        </row>
        <row r="680">
          <cell r="A680">
            <v>4808</v>
          </cell>
          <cell r="B680">
            <v>0</v>
          </cell>
        </row>
        <row r="681">
          <cell r="A681">
            <v>4809</v>
          </cell>
          <cell r="B681">
            <v>0</v>
          </cell>
        </row>
        <row r="682">
          <cell r="A682">
            <v>4402</v>
          </cell>
          <cell r="B682">
            <v>0</v>
          </cell>
        </row>
        <row r="683">
          <cell r="A683">
            <v>4403</v>
          </cell>
          <cell r="B683">
            <v>0</v>
          </cell>
        </row>
        <row r="684">
          <cell r="A684">
            <v>4404</v>
          </cell>
          <cell r="B684">
            <v>0</v>
          </cell>
        </row>
        <row r="685">
          <cell r="A685">
            <v>1275</v>
          </cell>
          <cell r="B685">
            <v>0</v>
          </cell>
        </row>
        <row r="686">
          <cell r="A686">
            <v>1110</v>
          </cell>
          <cell r="B686">
            <v>0</v>
          </cell>
        </row>
        <row r="687">
          <cell r="A687">
            <v>1114</v>
          </cell>
          <cell r="B687">
            <v>0</v>
          </cell>
        </row>
        <row r="688">
          <cell r="A688">
            <v>1116</v>
          </cell>
          <cell r="B688">
            <v>0</v>
          </cell>
        </row>
        <row r="689">
          <cell r="A689">
            <v>1118</v>
          </cell>
          <cell r="B689">
            <v>0</v>
          </cell>
        </row>
        <row r="693">
          <cell r="B693">
            <v>0</v>
          </cell>
        </row>
        <row r="694">
          <cell r="B694" t="b">
            <v>1</v>
          </cell>
        </row>
        <row r="699">
          <cell r="A699" t="str">
            <v>Code</v>
          </cell>
          <cell r="B699" t="str">
            <v>Amount</v>
          </cell>
        </row>
        <row r="700">
          <cell r="A700" t="str">
            <v>021</v>
          </cell>
          <cell r="B700">
            <v>2460968.667225</v>
          </cell>
        </row>
        <row r="701">
          <cell r="A701">
            <v>3502</v>
          </cell>
          <cell r="B701">
            <v>15670282.716150999</v>
          </cell>
        </row>
        <row r="702">
          <cell r="A702">
            <v>4101</v>
          </cell>
          <cell r="B702">
            <v>0</v>
          </cell>
        </row>
        <row r="703">
          <cell r="A703">
            <v>4103</v>
          </cell>
          <cell r="B703">
            <v>0</v>
          </cell>
        </row>
        <row r="704">
          <cell r="A704">
            <v>4602</v>
          </cell>
          <cell r="B704">
            <v>0</v>
          </cell>
        </row>
        <row r="705">
          <cell r="A705">
            <v>4604</v>
          </cell>
          <cell r="B705">
            <v>0</v>
          </cell>
        </row>
        <row r="706">
          <cell r="A706">
            <v>4606</v>
          </cell>
          <cell r="B706">
            <v>0</v>
          </cell>
        </row>
        <row r="707">
          <cell r="A707">
            <v>4806</v>
          </cell>
          <cell r="B707">
            <v>0</v>
          </cell>
        </row>
        <row r="708">
          <cell r="A708">
            <v>4808</v>
          </cell>
          <cell r="B708">
            <v>0</v>
          </cell>
        </row>
        <row r="709">
          <cell r="A709">
            <v>4809</v>
          </cell>
          <cell r="B709">
            <v>0</v>
          </cell>
        </row>
        <row r="710">
          <cell r="A710">
            <v>4402</v>
          </cell>
          <cell r="B710">
            <v>9894401.4719939996</v>
          </cell>
        </row>
        <row r="711">
          <cell r="A711">
            <v>4403</v>
          </cell>
          <cell r="B711">
            <v>1818974.640964</v>
          </cell>
        </row>
        <row r="712">
          <cell r="A712">
            <v>4404</v>
          </cell>
          <cell r="B712">
            <v>1171044.2979840001</v>
          </cell>
        </row>
        <row r="713">
          <cell r="A713">
            <v>1275</v>
          </cell>
          <cell r="B713">
            <v>0</v>
          </cell>
        </row>
        <row r="714">
          <cell r="A714">
            <v>1110</v>
          </cell>
          <cell r="B714">
            <v>10171104.213617999</v>
          </cell>
        </row>
        <row r="715">
          <cell r="A715">
            <v>1114</v>
          </cell>
          <cell r="B715">
            <v>681966.32646500005</v>
          </cell>
        </row>
        <row r="716">
          <cell r="A716">
            <v>1116</v>
          </cell>
          <cell r="B716">
            <v>965920.38654199999</v>
          </cell>
        </row>
        <row r="717">
          <cell r="A717">
            <v>1118</v>
          </cell>
          <cell r="B717">
            <v>1677539.517092</v>
          </cell>
        </row>
        <row r="721">
          <cell r="B721">
            <v>44512202.240000002</v>
          </cell>
        </row>
        <row r="722">
          <cell r="B722" t="b">
            <v>1</v>
          </cell>
        </row>
        <row r="727">
          <cell r="A727" t="str">
            <v>Code</v>
          </cell>
          <cell r="B727" t="str">
            <v>Amount</v>
          </cell>
        </row>
        <row r="728">
          <cell r="A728" t="str">
            <v>021</v>
          </cell>
          <cell r="B728">
            <v>0</v>
          </cell>
        </row>
        <row r="729">
          <cell r="A729">
            <v>3502</v>
          </cell>
          <cell r="B729">
            <v>0</v>
          </cell>
        </row>
        <row r="730">
          <cell r="A730">
            <v>4101</v>
          </cell>
          <cell r="B730">
            <v>0</v>
          </cell>
        </row>
        <row r="731">
          <cell r="A731">
            <v>4103</v>
          </cell>
          <cell r="B731">
            <v>0</v>
          </cell>
        </row>
        <row r="732">
          <cell r="A732">
            <v>4602</v>
          </cell>
          <cell r="B732">
            <v>0</v>
          </cell>
        </row>
        <row r="733">
          <cell r="A733">
            <v>4604</v>
          </cell>
          <cell r="B733">
            <v>0</v>
          </cell>
        </row>
        <row r="734">
          <cell r="A734">
            <v>4606</v>
          </cell>
          <cell r="B734">
            <v>0</v>
          </cell>
        </row>
        <row r="735">
          <cell r="A735">
            <v>4806</v>
          </cell>
          <cell r="B735">
            <v>0</v>
          </cell>
        </row>
        <row r="736">
          <cell r="A736">
            <v>4808</v>
          </cell>
          <cell r="B736">
            <v>0</v>
          </cell>
        </row>
        <row r="737">
          <cell r="A737">
            <v>4809</v>
          </cell>
          <cell r="B737">
            <v>0</v>
          </cell>
        </row>
        <row r="738">
          <cell r="A738">
            <v>4402</v>
          </cell>
          <cell r="B738">
            <v>0</v>
          </cell>
        </row>
        <row r="739">
          <cell r="A739">
            <v>4403</v>
          </cell>
          <cell r="B739">
            <v>0</v>
          </cell>
        </row>
        <row r="740">
          <cell r="A740">
            <v>4404</v>
          </cell>
          <cell r="B740">
            <v>0</v>
          </cell>
        </row>
        <row r="741">
          <cell r="A741">
            <v>1275</v>
          </cell>
          <cell r="B741">
            <v>0</v>
          </cell>
        </row>
        <row r="742">
          <cell r="A742">
            <v>1110</v>
          </cell>
          <cell r="B742">
            <v>0</v>
          </cell>
        </row>
        <row r="743">
          <cell r="A743">
            <v>1114</v>
          </cell>
          <cell r="B743">
            <v>0</v>
          </cell>
        </row>
        <row r="744">
          <cell r="A744">
            <v>1116</v>
          </cell>
          <cell r="B744">
            <v>0</v>
          </cell>
        </row>
        <row r="745">
          <cell r="A745">
            <v>1118</v>
          </cell>
          <cell r="B745">
            <v>0</v>
          </cell>
        </row>
        <row r="749">
          <cell r="B749">
            <v>0</v>
          </cell>
        </row>
        <row r="750">
          <cell r="B750" t="b">
            <v>0</v>
          </cell>
        </row>
        <row r="755">
          <cell r="A755" t="str">
            <v>Code</v>
          </cell>
          <cell r="B755" t="str">
            <v>Amount</v>
          </cell>
        </row>
        <row r="756">
          <cell r="A756" t="str">
            <v>021</v>
          </cell>
          <cell r="B756">
            <v>0</v>
          </cell>
        </row>
        <row r="757">
          <cell r="A757">
            <v>3502</v>
          </cell>
          <cell r="B757">
            <v>0</v>
          </cell>
        </row>
        <row r="758">
          <cell r="A758">
            <v>4101</v>
          </cell>
          <cell r="B758">
            <v>0</v>
          </cell>
        </row>
        <row r="759">
          <cell r="A759">
            <v>4103</v>
          </cell>
          <cell r="B759">
            <v>0</v>
          </cell>
        </row>
        <row r="760">
          <cell r="A760">
            <v>4602</v>
          </cell>
          <cell r="B760">
            <v>0</v>
          </cell>
        </row>
        <row r="761">
          <cell r="A761">
            <v>4604</v>
          </cell>
          <cell r="B761">
            <v>0</v>
          </cell>
        </row>
        <row r="762">
          <cell r="A762">
            <v>4606</v>
          </cell>
          <cell r="B762">
            <v>0</v>
          </cell>
        </row>
        <row r="763">
          <cell r="A763">
            <v>4806</v>
          </cell>
          <cell r="B763">
            <v>0</v>
          </cell>
        </row>
        <row r="764">
          <cell r="A764">
            <v>4808</v>
          </cell>
          <cell r="B764">
            <v>0</v>
          </cell>
        </row>
        <row r="765">
          <cell r="A765">
            <v>4809</v>
          </cell>
          <cell r="B765">
            <v>0</v>
          </cell>
        </row>
        <row r="766">
          <cell r="A766">
            <v>4402</v>
          </cell>
          <cell r="B766">
            <v>0</v>
          </cell>
        </row>
        <row r="767">
          <cell r="A767">
            <v>4403</v>
          </cell>
          <cell r="B767">
            <v>0</v>
          </cell>
        </row>
        <row r="768">
          <cell r="A768">
            <v>4404</v>
          </cell>
          <cell r="B768">
            <v>0</v>
          </cell>
        </row>
        <row r="769">
          <cell r="A769">
            <v>1275</v>
          </cell>
          <cell r="B769">
            <v>0</v>
          </cell>
        </row>
        <row r="770">
          <cell r="A770">
            <v>1110</v>
          </cell>
          <cell r="B770">
            <v>0</v>
          </cell>
        </row>
        <row r="771">
          <cell r="A771">
            <v>1114</v>
          </cell>
          <cell r="B771">
            <v>0</v>
          </cell>
        </row>
        <row r="772">
          <cell r="A772">
            <v>1116</v>
          </cell>
          <cell r="B772">
            <v>0</v>
          </cell>
        </row>
        <row r="773">
          <cell r="A773">
            <v>1118</v>
          </cell>
          <cell r="B773">
            <v>0</v>
          </cell>
        </row>
        <row r="777">
          <cell r="B777">
            <v>0</v>
          </cell>
        </row>
        <row r="778">
          <cell r="B778" t="b">
            <v>0</v>
          </cell>
        </row>
        <row r="782">
          <cell r="A782" t="str">
            <v>Code</v>
          </cell>
          <cell r="B782" t="str">
            <v>Amount</v>
          </cell>
        </row>
        <row r="783">
          <cell r="A783" t="str">
            <v>021</v>
          </cell>
          <cell r="B783">
            <v>7453419.2139539998</v>
          </cell>
        </row>
        <row r="784">
          <cell r="A784">
            <v>3502</v>
          </cell>
          <cell r="B784">
            <v>46309587.726076998</v>
          </cell>
        </row>
        <row r="785">
          <cell r="A785">
            <v>4101</v>
          </cell>
          <cell r="B785">
            <v>0</v>
          </cell>
        </row>
        <row r="786">
          <cell r="A786">
            <v>4103</v>
          </cell>
          <cell r="B786">
            <v>0</v>
          </cell>
        </row>
        <row r="787">
          <cell r="A787">
            <v>4602</v>
          </cell>
          <cell r="B787">
            <v>0</v>
          </cell>
        </row>
        <row r="788">
          <cell r="A788">
            <v>4604</v>
          </cell>
          <cell r="B788">
            <v>0</v>
          </cell>
        </row>
        <row r="789">
          <cell r="A789">
            <v>4606</v>
          </cell>
          <cell r="B789">
            <v>0</v>
          </cell>
        </row>
        <row r="790">
          <cell r="A790">
            <v>4806</v>
          </cell>
          <cell r="B790">
            <v>0</v>
          </cell>
        </row>
        <row r="791">
          <cell r="A791">
            <v>4808</v>
          </cell>
          <cell r="B791">
            <v>0</v>
          </cell>
        </row>
        <row r="792">
          <cell r="A792">
            <v>4809</v>
          </cell>
          <cell r="B792">
            <v>0</v>
          </cell>
        </row>
        <row r="793">
          <cell r="A793">
            <v>4402</v>
          </cell>
          <cell r="B793">
            <v>31515693.055633999</v>
          </cell>
        </row>
        <row r="794">
          <cell r="A794">
            <v>4403</v>
          </cell>
          <cell r="B794">
            <v>5793806.3886789996</v>
          </cell>
        </row>
        <row r="795">
          <cell r="A795">
            <v>4404</v>
          </cell>
          <cell r="B795">
            <v>3730015.6815209999</v>
          </cell>
        </row>
        <row r="796">
          <cell r="A796">
            <v>1275</v>
          </cell>
          <cell r="B796">
            <v>0</v>
          </cell>
        </row>
        <row r="797">
          <cell r="A797">
            <v>1110</v>
          </cell>
          <cell r="B797">
            <v>30058145.815465</v>
          </cell>
        </row>
        <row r="798">
          <cell r="A798">
            <v>1114</v>
          </cell>
          <cell r="B798">
            <v>2015380.321705</v>
          </cell>
        </row>
        <row r="799">
          <cell r="A799">
            <v>1116</v>
          </cell>
          <cell r="B799">
            <v>2854535.2810289999</v>
          </cell>
        </row>
        <row r="800">
          <cell r="A800">
            <v>1118</v>
          </cell>
          <cell r="B800">
            <v>4957547.0231079999</v>
          </cell>
        </row>
        <row r="804">
          <cell r="B804">
            <v>134688130.50999999</v>
          </cell>
        </row>
        <row r="809">
          <cell r="A809" t="str">
            <v>Code</v>
          </cell>
          <cell r="B809" t="str">
            <v>Amount</v>
          </cell>
        </row>
        <row r="810">
          <cell r="A810" t="str">
            <v>021</v>
          </cell>
          <cell r="B810">
            <v>994375.63789200003</v>
          </cell>
        </row>
        <row r="811">
          <cell r="A811">
            <v>3502</v>
          </cell>
          <cell r="B811">
            <v>6178255.1757469997</v>
          </cell>
        </row>
        <row r="812">
          <cell r="A812">
            <v>4101</v>
          </cell>
          <cell r="B812">
            <v>0</v>
          </cell>
        </row>
        <row r="813">
          <cell r="A813">
            <v>4103</v>
          </cell>
          <cell r="B813">
            <v>0</v>
          </cell>
        </row>
        <row r="814">
          <cell r="A814">
            <v>4602</v>
          </cell>
          <cell r="B814">
            <v>0</v>
          </cell>
        </row>
        <row r="815">
          <cell r="A815">
            <v>4604</v>
          </cell>
          <cell r="B815">
            <v>0</v>
          </cell>
        </row>
        <row r="816">
          <cell r="A816">
            <v>4606</v>
          </cell>
          <cell r="B816">
            <v>0</v>
          </cell>
        </row>
        <row r="817">
          <cell r="A817">
            <v>4806</v>
          </cell>
          <cell r="B817">
            <v>0</v>
          </cell>
        </row>
        <row r="818">
          <cell r="A818">
            <v>4808</v>
          </cell>
          <cell r="B818">
            <v>0</v>
          </cell>
        </row>
        <row r="819">
          <cell r="A819">
            <v>4809</v>
          </cell>
          <cell r="B819">
            <v>0</v>
          </cell>
        </row>
        <row r="820">
          <cell r="A820">
            <v>4402</v>
          </cell>
          <cell r="B820">
            <v>4204571.9536509998</v>
          </cell>
        </row>
        <row r="821">
          <cell r="A821">
            <v>4403</v>
          </cell>
          <cell r="B821">
            <v>772963.35523099999</v>
          </cell>
        </row>
        <row r="822">
          <cell r="A822">
            <v>4404</v>
          </cell>
          <cell r="B822">
            <v>497628.88899599999</v>
          </cell>
        </row>
        <row r="823">
          <cell r="A823">
            <v>1275</v>
          </cell>
          <cell r="B823">
            <v>0</v>
          </cell>
        </row>
        <row r="824">
          <cell r="A824">
            <v>1110</v>
          </cell>
          <cell r="B824">
            <v>4010117.64683</v>
          </cell>
        </row>
        <row r="825">
          <cell r="A825">
            <v>1114</v>
          </cell>
          <cell r="B825">
            <v>268875.93941300001</v>
          </cell>
        </row>
        <row r="826">
          <cell r="A826">
            <v>1116</v>
          </cell>
          <cell r="B826">
            <v>380829.289146</v>
          </cell>
        </row>
        <row r="827">
          <cell r="A827">
            <v>1118</v>
          </cell>
          <cell r="B827">
            <v>661396.31248099997</v>
          </cell>
        </row>
        <row r="831">
          <cell r="B831">
            <v>17969014.199999999</v>
          </cell>
        </row>
        <row r="837">
          <cell r="A837" t="str">
            <v>Code</v>
          </cell>
          <cell r="B837" t="str">
            <v>Amount</v>
          </cell>
        </row>
        <row r="838">
          <cell r="A838" t="str">
            <v>021</v>
          </cell>
          <cell r="B838">
            <v>151110.144848</v>
          </cell>
        </row>
        <row r="839">
          <cell r="A839">
            <v>3502</v>
          </cell>
          <cell r="B839">
            <v>938877.62223600002</v>
          </cell>
        </row>
        <row r="840">
          <cell r="A840">
            <v>4101</v>
          </cell>
          <cell r="B840">
            <v>0</v>
          </cell>
        </row>
        <row r="841">
          <cell r="A841">
            <v>4103</v>
          </cell>
          <cell r="B841">
            <v>0</v>
          </cell>
        </row>
        <row r="842">
          <cell r="A842">
            <v>4602</v>
          </cell>
          <cell r="B842">
            <v>0</v>
          </cell>
        </row>
        <row r="843">
          <cell r="A843">
            <v>4604</v>
          </cell>
          <cell r="B843">
            <v>0</v>
          </cell>
        </row>
        <row r="844">
          <cell r="A844">
            <v>4606</v>
          </cell>
          <cell r="B844">
            <v>0</v>
          </cell>
        </row>
        <row r="845">
          <cell r="A845">
            <v>4806</v>
          </cell>
          <cell r="B845">
            <v>0</v>
          </cell>
        </row>
        <row r="846">
          <cell r="A846">
            <v>4808</v>
          </cell>
          <cell r="B846">
            <v>0</v>
          </cell>
        </row>
        <row r="847">
          <cell r="A847">
            <v>4809</v>
          </cell>
          <cell r="B847">
            <v>0</v>
          </cell>
        </row>
        <row r="848">
          <cell r="A848">
            <v>4402</v>
          </cell>
          <cell r="B848">
            <v>638947.147062</v>
          </cell>
        </row>
        <row r="849">
          <cell r="A849">
            <v>4403</v>
          </cell>
          <cell r="B849">
            <v>117463.260482</v>
          </cell>
        </row>
        <row r="850">
          <cell r="A850">
            <v>4404</v>
          </cell>
          <cell r="B850">
            <v>75622.099568000005</v>
          </cell>
        </row>
        <row r="851">
          <cell r="A851">
            <v>1275</v>
          </cell>
          <cell r="B851">
            <v>0</v>
          </cell>
        </row>
        <row r="852">
          <cell r="A852">
            <v>1110</v>
          </cell>
          <cell r="B852">
            <v>609396.927456</v>
          </cell>
        </row>
        <row r="853">
          <cell r="A853">
            <v>1114</v>
          </cell>
          <cell r="B853">
            <v>40859.691852999997</v>
          </cell>
        </row>
        <row r="854">
          <cell r="A854">
            <v>1116</v>
          </cell>
          <cell r="B854">
            <v>57872.665873999998</v>
          </cell>
        </row>
        <row r="855">
          <cell r="A855">
            <v>1118</v>
          </cell>
          <cell r="B855">
            <v>100508.991544</v>
          </cell>
        </row>
        <row r="859">
          <cell r="B859">
            <v>2730658.55</v>
          </cell>
        </row>
        <row r="866">
          <cell r="A866" t="str">
            <v>Code</v>
          </cell>
          <cell r="B866" t="str">
            <v>Amount</v>
          </cell>
        </row>
        <row r="867">
          <cell r="A867" t="str">
            <v>021</v>
          </cell>
          <cell r="B867">
            <v>151110.144848</v>
          </cell>
        </row>
        <row r="868">
          <cell r="A868">
            <v>3502</v>
          </cell>
          <cell r="B868">
            <v>938877.62223600002</v>
          </cell>
        </row>
        <row r="869">
          <cell r="A869">
            <v>4101</v>
          </cell>
          <cell r="B869">
            <v>0</v>
          </cell>
        </row>
        <row r="870">
          <cell r="A870">
            <v>4103</v>
          </cell>
          <cell r="B870">
            <v>0</v>
          </cell>
        </row>
        <row r="871">
          <cell r="A871">
            <v>4602</v>
          </cell>
          <cell r="B871">
            <v>0</v>
          </cell>
        </row>
        <row r="872">
          <cell r="A872">
            <v>4604</v>
          </cell>
          <cell r="B872">
            <v>0</v>
          </cell>
        </row>
        <row r="873">
          <cell r="A873">
            <v>4606</v>
          </cell>
          <cell r="B873">
            <v>0</v>
          </cell>
        </row>
        <row r="874">
          <cell r="A874">
            <v>4806</v>
          </cell>
          <cell r="B874">
            <v>0</v>
          </cell>
        </row>
        <row r="875">
          <cell r="A875">
            <v>4808</v>
          </cell>
          <cell r="B875">
            <v>0</v>
          </cell>
        </row>
        <row r="876">
          <cell r="A876">
            <v>4809</v>
          </cell>
          <cell r="B876">
            <v>0</v>
          </cell>
        </row>
        <row r="877">
          <cell r="A877">
            <v>4402</v>
          </cell>
          <cell r="B877">
            <v>638947.147062</v>
          </cell>
        </row>
        <row r="878">
          <cell r="A878">
            <v>4403</v>
          </cell>
          <cell r="B878">
            <v>117463.260482</v>
          </cell>
        </row>
        <row r="879">
          <cell r="A879">
            <v>4404</v>
          </cell>
          <cell r="B879">
            <v>75622.099568000005</v>
          </cell>
        </row>
        <row r="880">
          <cell r="A880">
            <v>1275</v>
          </cell>
          <cell r="B880">
            <v>0</v>
          </cell>
        </row>
        <row r="881">
          <cell r="A881">
            <v>1110</v>
          </cell>
          <cell r="B881">
            <v>609396.927456</v>
          </cell>
        </row>
        <row r="882">
          <cell r="A882">
            <v>1114</v>
          </cell>
          <cell r="B882">
            <v>40859.691852999997</v>
          </cell>
        </row>
        <row r="883">
          <cell r="A883">
            <v>1116</v>
          </cell>
          <cell r="B883">
            <v>57872.665873999998</v>
          </cell>
        </row>
        <row r="884">
          <cell r="A884">
            <v>1118</v>
          </cell>
          <cell r="B884">
            <v>100508.991544</v>
          </cell>
        </row>
        <row r="888">
          <cell r="B888">
            <v>2730658.55</v>
          </cell>
        </row>
      </sheetData>
      <sheetData sheetId="4">
        <row r="1">
          <cell r="A1" t="str">
            <v>Code</v>
          </cell>
          <cell r="B1" t="str">
            <v>AmountSer</v>
          </cell>
        </row>
        <row r="11">
          <cell r="A11" t="str">
            <v>Code</v>
          </cell>
          <cell r="B11" t="str">
            <v>Amount</v>
          </cell>
        </row>
        <row r="12">
          <cell r="A12" t="str">
            <v>021</v>
          </cell>
          <cell r="B12">
            <v>9810925.8039180003</v>
          </cell>
        </row>
        <row r="13">
          <cell r="A13">
            <v>3502</v>
          </cell>
          <cell r="B13">
            <v>521989.085372</v>
          </cell>
        </row>
        <row r="14">
          <cell r="A14">
            <v>4101</v>
          </cell>
          <cell r="B14">
            <v>0</v>
          </cell>
        </row>
        <row r="15">
          <cell r="A15">
            <v>4103</v>
          </cell>
          <cell r="B15">
            <v>0</v>
          </cell>
        </row>
        <row r="16">
          <cell r="A16">
            <v>4602</v>
          </cell>
          <cell r="B16">
            <v>0</v>
          </cell>
        </row>
        <row r="17">
          <cell r="A17">
            <v>4604</v>
          </cell>
          <cell r="B17">
            <v>0</v>
          </cell>
        </row>
        <row r="18">
          <cell r="A18">
            <v>4606</v>
          </cell>
          <cell r="B18">
            <v>0</v>
          </cell>
        </row>
        <row r="19">
          <cell r="A19">
            <v>4806</v>
          </cell>
          <cell r="B19">
            <v>0</v>
          </cell>
        </row>
        <row r="20">
          <cell r="A20">
            <v>4808</v>
          </cell>
          <cell r="B20">
            <v>0</v>
          </cell>
        </row>
        <row r="21">
          <cell r="A21">
            <v>4809</v>
          </cell>
          <cell r="B21">
            <v>0</v>
          </cell>
        </row>
        <row r="22">
          <cell r="A22">
            <v>4402</v>
          </cell>
          <cell r="B22">
            <v>820508.58113499999</v>
          </cell>
        </row>
        <row r="23">
          <cell r="A23">
            <v>4403</v>
          </cell>
          <cell r="B23">
            <v>150841.29201800001</v>
          </cell>
        </row>
        <row r="24">
          <cell r="A24">
            <v>4404</v>
          </cell>
          <cell r="B24">
            <v>97110.663853999999</v>
          </cell>
        </row>
        <row r="25">
          <cell r="A25">
            <v>1275</v>
          </cell>
          <cell r="B25">
            <v>0</v>
          </cell>
        </row>
        <row r="26">
          <cell r="A26">
            <v>1110</v>
          </cell>
          <cell r="B26">
            <v>42874.894714000002</v>
          </cell>
        </row>
        <row r="27">
          <cell r="A27">
            <v>1114</v>
          </cell>
          <cell r="B27">
            <v>305.05532899999997</v>
          </cell>
        </row>
        <row r="28">
          <cell r="A28">
            <v>1116</v>
          </cell>
          <cell r="B28">
            <v>321.73082900000003</v>
          </cell>
        </row>
        <row r="29">
          <cell r="A29">
            <v>1118</v>
          </cell>
          <cell r="B29">
            <v>5455.3560209999996</v>
          </cell>
        </row>
        <row r="33">
          <cell r="B33">
            <v>11450332.460000001</v>
          </cell>
        </row>
        <row r="34">
          <cell r="B34" t="b">
            <v>1</v>
          </cell>
        </row>
        <row r="39">
          <cell r="A39" t="str">
            <v>Code</v>
          </cell>
          <cell r="B39" t="str">
            <v>Amount</v>
          </cell>
        </row>
        <row r="40">
          <cell r="A40" t="str">
            <v>021</v>
          </cell>
          <cell r="B40">
            <v>2349843.4913479998</v>
          </cell>
        </row>
        <row r="41">
          <cell r="A41">
            <v>3502</v>
          </cell>
          <cell r="B41">
            <v>127657.573108</v>
          </cell>
        </row>
        <row r="42">
          <cell r="A42">
            <v>4101</v>
          </cell>
          <cell r="B42">
            <v>0</v>
          </cell>
        </row>
        <row r="43">
          <cell r="A43">
            <v>4103</v>
          </cell>
          <cell r="B43">
            <v>0</v>
          </cell>
        </row>
        <row r="44">
          <cell r="A44">
            <v>4602</v>
          </cell>
          <cell r="B44">
            <v>0</v>
          </cell>
        </row>
        <row r="45">
          <cell r="A45">
            <v>4604</v>
          </cell>
          <cell r="B45">
            <v>0</v>
          </cell>
        </row>
        <row r="46">
          <cell r="A46">
            <v>4606</v>
          </cell>
          <cell r="B46">
            <v>0</v>
          </cell>
        </row>
        <row r="47">
          <cell r="A47">
            <v>4806</v>
          </cell>
          <cell r="B47">
            <v>0</v>
          </cell>
        </row>
        <row r="48">
          <cell r="A48">
            <v>4808</v>
          </cell>
          <cell r="B48">
            <v>0</v>
          </cell>
        </row>
        <row r="49">
          <cell r="A49">
            <v>4809</v>
          </cell>
          <cell r="B49">
            <v>0</v>
          </cell>
        </row>
        <row r="50">
          <cell r="A50">
            <v>4402</v>
          </cell>
          <cell r="B50">
            <v>200663.45660599999</v>
          </cell>
        </row>
        <row r="51">
          <cell r="A51">
            <v>4403</v>
          </cell>
          <cell r="B51">
            <v>36889.723947999999</v>
          </cell>
        </row>
        <row r="52">
          <cell r="A52">
            <v>4404</v>
          </cell>
          <cell r="B52">
            <v>23749.369513000001</v>
          </cell>
        </row>
        <row r="53">
          <cell r="A53">
            <v>1275</v>
          </cell>
          <cell r="B53">
            <v>0</v>
          </cell>
        </row>
        <row r="54">
          <cell r="A54">
            <v>1110</v>
          </cell>
          <cell r="B54">
            <v>10485.477876000001</v>
          </cell>
        </row>
        <row r="55">
          <cell r="A55">
            <v>1114</v>
          </cell>
          <cell r="B55">
            <v>74.604286000000002</v>
          </cell>
        </row>
        <row r="56">
          <cell r="A56">
            <v>1116</v>
          </cell>
          <cell r="B56">
            <v>78.682444000000004</v>
          </cell>
        </row>
        <row r="57">
          <cell r="A57">
            <v>1118</v>
          </cell>
          <cell r="B57">
            <v>1356.3401080000001</v>
          </cell>
        </row>
        <row r="61">
          <cell r="B61">
            <v>2750798.72</v>
          </cell>
        </row>
        <row r="62">
          <cell r="B62" t="b">
            <v>1</v>
          </cell>
        </row>
        <row r="67">
          <cell r="A67" t="str">
            <v>Code</v>
          </cell>
          <cell r="B67" t="str">
            <v>Amount</v>
          </cell>
        </row>
        <row r="68">
          <cell r="A68" t="str">
            <v>021</v>
          </cell>
          <cell r="B68">
            <v>76102557.503453001</v>
          </cell>
        </row>
        <row r="69">
          <cell r="A69">
            <v>3502</v>
          </cell>
          <cell r="B69">
            <v>4041877.5452749999</v>
          </cell>
        </row>
        <row r="70">
          <cell r="A70">
            <v>4101</v>
          </cell>
          <cell r="B70">
            <v>0</v>
          </cell>
        </row>
        <row r="71">
          <cell r="A71">
            <v>4103</v>
          </cell>
          <cell r="B71">
            <v>0</v>
          </cell>
        </row>
        <row r="72">
          <cell r="A72">
            <v>4602</v>
          </cell>
          <cell r="B72">
            <v>0</v>
          </cell>
        </row>
        <row r="73">
          <cell r="A73">
            <v>4604</v>
          </cell>
          <cell r="B73">
            <v>0</v>
          </cell>
        </row>
        <row r="74">
          <cell r="A74">
            <v>4606</v>
          </cell>
          <cell r="B74">
            <v>0</v>
          </cell>
        </row>
        <row r="75">
          <cell r="A75">
            <v>4806</v>
          </cell>
          <cell r="B75">
            <v>0</v>
          </cell>
        </row>
        <row r="76">
          <cell r="A76">
            <v>4808</v>
          </cell>
          <cell r="B76">
            <v>0</v>
          </cell>
        </row>
        <row r="77">
          <cell r="A77">
            <v>4809</v>
          </cell>
          <cell r="B77">
            <v>0</v>
          </cell>
        </row>
        <row r="78">
          <cell r="A78">
            <v>4402</v>
          </cell>
          <cell r="B78">
            <v>6353380.3727529999</v>
          </cell>
        </row>
        <row r="79">
          <cell r="A79">
            <v>4403</v>
          </cell>
          <cell r="B79">
            <v>1167997.6616219999</v>
          </cell>
        </row>
        <row r="80">
          <cell r="A80">
            <v>4404</v>
          </cell>
          <cell r="B80">
            <v>751949.46146999998</v>
          </cell>
        </row>
        <row r="81">
          <cell r="A81">
            <v>1275</v>
          </cell>
          <cell r="B81">
            <v>0</v>
          </cell>
        </row>
        <row r="82">
          <cell r="A82">
            <v>1110</v>
          </cell>
          <cell r="B82">
            <v>331989.84242200002</v>
          </cell>
        </row>
        <row r="83">
          <cell r="A83">
            <v>1114</v>
          </cell>
          <cell r="B83">
            <v>2362.1112349999999</v>
          </cell>
        </row>
        <row r="84">
          <cell r="A84">
            <v>1116</v>
          </cell>
          <cell r="B84">
            <v>2491.2333429999999</v>
          </cell>
        </row>
        <row r="85">
          <cell r="A85">
            <v>1118</v>
          </cell>
          <cell r="B85">
            <v>45871.724105000001</v>
          </cell>
        </row>
        <row r="89">
          <cell r="B89">
            <v>88800477.459999993</v>
          </cell>
        </row>
        <row r="90">
          <cell r="B90" t="b">
            <v>1</v>
          </cell>
        </row>
        <row r="95">
          <cell r="A95" t="str">
            <v>Code</v>
          </cell>
          <cell r="B95" t="str">
            <v>Amount</v>
          </cell>
        </row>
        <row r="96">
          <cell r="A96" t="str">
            <v>021</v>
          </cell>
          <cell r="B96">
            <v>123636309.987463</v>
          </cell>
        </row>
        <row r="97">
          <cell r="A97">
            <v>3502</v>
          </cell>
          <cell r="B97">
            <v>6209200.1593319997</v>
          </cell>
        </row>
        <row r="98">
          <cell r="A98">
            <v>4101</v>
          </cell>
          <cell r="B98">
            <v>0</v>
          </cell>
        </row>
        <row r="99">
          <cell r="A99">
            <v>4103</v>
          </cell>
          <cell r="B99">
            <v>0</v>
          </cell>
        </row>
        <row r="100">
          <cell r="A100">
            <v>4602</v>
          </cell>
          <cell r="B100">
            <v>0</v>
          </cell>
        </row>
        <row r="101">
          <cell r="A101">
            <v>4604</v>
          </cell>
          <cell r="B101">
            <v>0</v>
          </cell>
        </row>
        <row r="102">
          <cell r="A102">
            <v>4606</v>
          </cell>
          <cell r="B102">
            <v>0</v>
          </cell>
        </row>
        <row r="103">
          <cell r="A103">
            <v>4806</v>
          </cell>
          <cell r="B103">
            <v>0</v>
          </cell>
        </row>
        <row r="104">
          <cell r="A104">
            <v>4808</v>
          </cell>
          <cell r="B104">
            <v>0</v>
          </cell>
        </row>
        <row r="105">
          <cell r="A105">
            <v>4809</v>
          </cell>
          <cell r="B105">
            <v>0</v>
          </cell>
        </row>
        <row r="106">
          <cell r="A106">
            <v>4402</v>
          </cell>
          <cell r="B106">
            <v>9760169.6194160003</v>
          </cell>
        </row>
        <row r="107">
          <cell r="A107">
            <v>4403</v>
          </cell>
          <cell r="B107">
            <v>1794297.6216879999</v>
          </cell>
        </row>
        <row r="108">
          <cell r="A108">
            <v>4404</v>
          </cell>
          <cell r="B108">
            <v>1155157.390017</v>
          </cell>
        </row>
        <row r="109">
          <cell r="A109">
            <v>1275</v>
          </cell>
          <cell r="B109">
            <v>0</v>
          </cell>
        </row>
        <row r="110">
          <cell r="A110">
            <v>1110</v>
          </cell>
          <cell r="B110">
            <v>510008.37095499999</v>
          </cell>
        </row>
        <row r="111">
          <cell r="A111">
            <v>1114</v>
          </cell>
          <cell r="B111">
            <v>3628.7149460000001</v>
          </cell>
        </row>
        <row r="112">
          <cell r="A112">
            <v>1116</v>
          </cell>
          <cell r="B112">
            <v>3827.0744970000001</v>
          </cell>
        </row>
        <row r="113">
          <cell r="A113">
            <v>1118</v>
          </cell>
          <cell r="B113">
            <v>74016.503725999995</v>
          </cell>
        </row>
        <row r="117">
          <cell r="B117">
            <v>143146615.44</v>
          </cell>
        </row>
        <row r="118">
          <cell r="B118" t="b">
            <v>1</v>
          </cell>
        </row>
        <row r="123">
          <cell r="A123" t="str">
            <v>Code</v>
          </cell>
          <cell r="B123" t="str">
            <v>Amount</v>
          </cell>
        </row>
        <row r="124">
          <cell r="A124" t="str">
            <v>021</v>
          </cell>
          <cell r="B124">
            <v>80029404.086896002</v>
          </cell>
        </row>
        <row r="125">
          <cell r="A125">
            <v>3502</v>
          </cell>
          <cell r="B125">
            <v>8256301.8860480003</v>
          </cell>
        </row>
        <row r="126">
          <cell r="A126">
            <v>4101</v>
          </cell>
          <cell r="B126">
            <v>0</v>
          </cell>
        </row>
        <row r="127">
          <cell r="A127">
            <v>4103</v>
          </cell>
          <cell r="B127">
            <v>0</v>
          </cell>
        </row>
        <row r="128">
          <cell r="A128">
            <v>4602</v>
          </cell>
          <cell r="B128">
            <v>0</v>
          </cell>
        </row>
        <row r="129">
          <cell r="A129">
            <v>4604</v>
          </cell>
          <cell r="B129">
            <v>0</v>
          </cell>
        </row>
        <row r="130">
          <cell r="A130">
            <v>4606</v>
          </cell>
          <cell r="B130">
            <v>0</v>
          </cell>
        </row>
        <row r="131">
          <cell r="A131">
            <v>4806</v>
          </cell>
          <cell r="B131">
            <v>0</v>
          </cell>
        </row>
        <row r="132">
          <cell r="A132">
            <v>4808</v>
          </cell>
          <cell r="B132">
            <v>0</v>
          </cell>
        </row>
        <row r="133">
          <cell r="A133">
            <v>4809</v>
          </cell>
          <cell r="B133">
            <v>0</v>
          </cell>
        </row>
        <row r="134">
          <cell r="A134">
            <v>4402</v>
          </cell>
          <cell r="B134">
            <v>6025946.9186169999</v>
          </cell>
        </row>
        <row r="135">
          <cell r="A135">
            <v>4403</v>
          </cell>
          <cell r="B135">
            <v>1107802.6966850001</v>
          </cell>
        </row>
        <row r="136">
          <cell r="A136">
            <v>4404</v>
          </cell>
          <cell r="B136">
            <v>713196.326122</v>
          </cell>
        </row>
        <row r="137">
          <cell r="A137">
            <v>1275</v>
          </cell>
          <cell r="B137">
            <v>0</v>
          </cell>
        </row>
        <row r="138">
          <cell r="A138">
            <v>1110</v>
          </cell>
          <cell r="B138">
            <v>707086.91876599996</v>
          </cell>
        </row>
        <row r="139">
          <cell r="A139">
            <v>1114</v>
          </cell>
          <cell r="B139">
            <v>8595.8727299999991</v>
          </cell>
        </row>
        <row r="140">
          <cell r="A140">
            <v>1116</v>
          </cell>
          <cell r="B140">
            <v>3915.1757830000001</v>
          </cell>
        </row>
        <row r="141">
          <cell r="A141">
            <v>1118</v>
          </cell>
          <cell r="B141">
            <v>57193.822655999997</v>
          </cell>
        </row>
        <row r="145">
          <cell r="B145">
            <v>96909443.700000003</v>
          </cell>
        </row>
        <row r="146">
          <cell r="B146" t="b">
            <v>1</v>
          </cell>
        </row>
        <row r="151">
          <cell r="A151" t="str">
            <v>Code</v>
          </cell>
          <cell r="B151" t="str">
            <v>Amount</v>
          </cell>
        </row>
        <row r="152">
          <cell r="A152" t="str">
            <v>021</v>
          </cell>
          <cell r="B152">
            <v>50449644.280377999</v>
          </cell>
        </row>
        <row r="153">
          <cell r="A153">
            <v>3502</v>
          </cell>
          <cell r="B153">
            <v>4705131.2439249996</v>
          </cell>
        </row>
        <row r="154">
          <cell r="A154">
            <v>4101</v>
          </cell>
          <cell r="B154">
            <v>0</v>
          </cell>
        </row>
        <row r="155">
          <cell r="A155">
            <v>4103</v>
          </cell>
          <cell r="B155">
            <v>0</v>
          </cell>
        </row>
        <row r="156">
          <cell r="A156">
            <v>4602</v>
          </cell>
          <cell r="B156">
            <v>0</v>
          </cell>
        </row>
        <row r="157">
          <cell r="A157">
            <v>4604</v>
          </cell>
          <cell r="B157">
            <v>0</v>
          </cell>
        </row>
        <row r="158">
          <cell r="A158">
            <v>4606</v>
          </cell>
          <cell r="B158">
            <v>0</v>
          </cell>
        </row>
        <row r="159">
          <cell r="A159">
            <v>4806</v>
          </cell>
          <cell r="B159">
            <v>0</v>
          </cell>
        </row>
        <row r="160">
          <cell r="A160">
            <v>4808</v>
          </cell>
          <cell r="B160">
            <v>0</v>
          </cell>
        </row>
        <row r="161">
          <cell r="A161">
            <v>4809</v>
          </cell>
          <cell r="B161">
            <v>0</v>
          </cell>
        </row>
        <row r="162">
          <cell r="A162">
            <v>4402</v>
          </cell>
          <cell r="B162">
            <v>3434088.4711259999</v>
          </cell>
        </row>
        <row r="163">
          <cell r="A163">
            <v>4403</v>
          </cell>
          <cell r="B163">
            <v>631318.61603599996</v>
          </cell>
        </row>
        <row r="164">
          <cell r="A164">
            <v>4404</v>
          </cell>
          <cell r="B164">
            <v>406438.90732200001</v>
          </cell>
        </row>
        <row r="165">
          <cell r="A165">
            <v>1275</v>
          </cell>
          <cell r="B165">
            <v>0</v>
          </cell>
        </row>
        <row r="166">
          <cell r="A166">
            <v>1110</v>
          </cell>
          <cell r="B166">
            <v>402957.25611399999</v>
          </cell>
        </row>
        <row r="167">
          <cell r="A167">
            <v>1114</v>
          </cell>
          <cell r="B167">
            <v>4898.6471069999998</v>
          </cell>
        </row>
        <row r="168">
          <cell r="A168">
            <v>1116</v>
          </cell>
          <cell r="B168">
            <v>2653.7384539999998</v>
          </cell>
        </row>
        <row r="169">
          <cell r="A169">
            <v>1118</v>
          </cell>
          <cell r="B169">
            <v>34135.457161999999</v>
          </cell>
        </row>
        <row r="173">
          <cell r="B173">
            <v>60071266.619999997</v>
          </cell>
        </row>
        <row r="174">
          <cell r="B174" t="b">
            <v>1</v>
          </cell>
        </row>
        <row r="179">
          <cell r="A179" t="str">
            <v>Code</v>
          </cell>
          <cell r="B179" t="str">
            <v>Amount</v>
          </cell>
        </row>
        <row r="180">
          <cell r="A180" t="str">
            <v>021</v>
          </cell>
          <cell r="B180">
            <v>130704492.34597901</v>
          </cell>
        </row>
        <row r="181">
          <cell r="A181">
            <v>3502</v>
          </cell>
          <cell r="B181">
            <v>11343502.687239001</v>
          </cell>
        </row>
        <row r="182">
          <cell r="A182">
            <v>4101</v>
          </cell>
          <cell r="B182">
            <v>0</v>
          </cell>
        </row>
        <row r="183">
          <cell r="A183">
            <v>4103</v>
          </cell>
          <cell r="B183">
            <v>0</v>
          </cell>
        </row>
        <row r="184">
          <cell r="A184">
            <v>4602</v>
          </cell>
          <cell r="B184">
            <v>0</v>
          </cell>
        </row>
        <row r="185">
          <cell r="A185">
            <v>4604</v>
          </cell>
          <cell r="B185">
            <v>0</v>
          </cell>
        </row>
        <row r="186">
          <cell r="A186">
            <v>4606</v>
          </cell>
          <cell r="B186">
            <v>0</v>
          </cell>
        </row>
        <row r="187">
          <cell r="A187">
            <v>4806</v>
          </cell>
          <cell r="B187">
            <v>0</v>
          </cell>
        </row>
        <row r="188">
          <cell r="A188">
            <v>4808</v>
          </cell>
          <cell r="B188">
            <v>0</v>
          </cell>
        </row>
        <row r="189">
          <cell r="A189">
            <v>4809</v>
          </cell>
          <cell r="B189">
            <v>0</v>
          </cell>
        </row>
        <row r="190">
          <cell r="A190">
            <v>4402</v>
          </cell>
          <cell r="B190">
            <v>8279172.2017820003</v>
          </cell>
        </row>
        <row r="191">
          <cell r="A191">
            <v>4403</v>
          </cell>
          <cell r="B191">
            <v>1522032.8714010001</v>
          </cell>
        </row>
        <row r="192">
          <cell r="A192">
            <v>4404</v>
          </cell>
          <cell r="B192">
            <v>979875.07646300003</v>
          </cell>
        </row>
        <row r="193">
          <cell r="A193">
            <v>1275</v>
          </cell>
          <cell r="B193">
            <v>0</v>
          </cell>
        </row>
        <row r="194">
          <cell r="A194">
            <v>1110</v>
          </cell>
          <cell r="B194">
            <v>971481.23625199997</v>
          </cell>
        </row>
        <row r="195">
          <cell r="A195">
            <v>1114</v>
          </cell>
          <cell r="B195">
            <v>11810.046042</v>
          </cell>
        </row>
        <row r="196">
          <cell r="A196">
            <v>1116</v>
          </cell>
          <cell r="B196">
            <v>8776.4922289999995</v>
          </cell>
        </row>
        <row r="197">
          <cell r="A197">
            <v>1118</v>
          </cell>
          <cell r="B197">
            <v>86851.577699000001</v>
          </cell>
        </row>
        <row r="201">
          <cell r="B201">
            <v>153907994.53999999</v>
          </cell>
        </row>
        <row r="202">
          <cell r="B202" t="b">
            <v>1</v>
          </cell>
        </row>
        <row r="207">
          <cell r="A207" t="str">
            <v>Code</v>
          </cell>
          <cell r="B207" t="str">
            <v>Amount</v>
          </cell>
        </row>
        <row r="208">
          <cell r="A208" t="str">
            <v>021</v>
          </cell>
          <cell r="B208">
            <v>241731965.41471699</v>
          </cell>
        </row>
        <row r="209">
          <cell r="A209">
            <v>3502</v>
          </cell>
          <cell r="B209">
            <v>19410338.126316998</v>
          </cell>
        </row>
        <row r="210">
          <cell r="A210">
            <v>4101</v>
          </cell>
          <cell r="B210">
            <v>0</v>
          </cell>
        </row>
        <row r="211">
          <cell r="A211">
            <v>4103</v>
          </cell>
          <cell r="B211">
            <v>0</v>
          </cell>
        </row>
        <row r="212">
          <cell r="A212">
            <v>4602</v>
          </cell>
          <cell r="B212">
            <v>0</v>
          </cell>
        </row>
        <row r="213">
          <cell r="A213">
            <v>4604</v>
          </cell>
          <cell r="B213">
            <v>0</v>
          </cell>
        </row>
        <row r="214">
          <cell r="A214">
            <v>4606</v>
          </cell>
          <cell r="B214">
            <v>0</v>
          </cell>
        </row>
        <row r="215">
          <cell r="A215">
            <v>4806</v>
          </cell>
          <cell r="B215">
            <v>0</v>
          </cell>
        </row>
        <row r="216">
          <cell r="A216">
            <v>4808</v>
          </cell>
          <cell r="B216">
            <v>0</v>
          </cell>
        </row>
        <row r="217">
          <cell r="A217">
            <v>4809</v>
          </cell>
          <cell r="B217">
            <v>0</v>
          </cell>
        </row>
        <row r="218">
          <cell r="A218">
            <v>4402</v>
          </cell>
          <cell r="B218">
            <v>14166835.083786</v>
          </cell>
        </row>
        <row r="219">
          <cell r="A219">
            <v>4403</v>
          </cell>
          <cell r="B219">
            <v>2604413.600263</v>
          </cell>
        </row>
        <row r="220">
          <cell r="A220">
            <v>4404</v>
          </cell>
          <cell r="B220">
            <v>1676704.901484</v>
          </cell>
        </row>
        <row r="221">
          <cell r="A221">
            <v>1275</v>
          </cell>
          <cell r="B221">
            <v>0</v>
          </cell>
        </row>
        <row r="222">
          <cell r="A222">
            <v>1110</v>
          </cell>
          <cell r="B222">
            <v>1662341.8532130001</v>
          </cell>
        </row>
        <row r="223">
          <cell r="A223">
            <v>1114</v>
          </cell>
          <cell r="B223">
            <v>20208.659819</v>
          </cell>
        </row>
        <row r="224">
          <cell r="A224">
            <v>1116</v>
          </cell>
          <cell r="B224">
            <v>16761.824924</v>
          </cell>
        </row>
        <row r="225">
          <cell r="A225">
            <v>1118</v>
          </cell>
          <cell r="B225">
            <v>152462.63615499999</v>
          </cell>
        </row>
        <row r="229">
          <cell r="B229">
            <v>281442032.10000002</v>
          </cell>
        </row>
        <row r="230">
          <cell r="B230" t="b">
            <v>1</v>
          </cell>
        </row>
        <row r="234">
          <cell r="A234" t="str">
            <v>Code</v>
          </cell>
          <cell r="B234" t="str">
            <v>Amount</v>
          </cell>
        </row>
        <row r="235">
          <cell r="A235" t="str">
            <v>021</v>
          </cell>
          <cell r="B235">
            <v>297492326.211335</v>
          </cell>
        </row>
        <row r="236">
          <cell r="A236">
            <v>3502</v>
          </cell>
          <cell r="B236">
            <v>22892205.785976999</v>
          </cell>
        </row>
        <row r="237">
          <cell r="A237">
            <v>4101</v>
          </cell>
          <cell r="B237">
            <v>0</v>
          </cell>
        </row>
        <row r="238">
          <cell r="A238">
            <v>4103</v>
          </cell>
          <cell r="B238">
            <v>0</v>
          </cell>
        </row>
        <row r="239">
          <cell r="A239">
            <v>4602</v>
          </cell>
          <cell r="B239">
            <v>0</v>
          </cell>
        </row>
        <row r="240">
          <cell r="A240">
            <v>4604</v>
          </cell>
          <cell r="B240">
            <v>0</v>
          </cell>
        </row>
        <row r="241">
          <cell r="A241">
            <v>4606</v>
          </cell>
          <cell r="B241">
            <v>0</v>
          </cell>
        </row>
        <row r="242">
          <cell r="A242">
            <v>4806</v>
          </cell>
          <cell r="B242">
            <v>0</v>
          </cell>
        </row>
        <row r="243">
          <cell r="A243">
            <v>4808</v>
          </cell>
          <cell r="B243">
            <v>0</v>
          </cell>
        </row>
        <row r="244">
          <cell r="A244">
            <v>4809</v>
          </cell>
          <cell r="B244">
            <v>0</v>
          </cell>
        </row>
        <row r="245">
          <cell r="A245">
            <v>4402</v>
          </cell>
          <cell r="B245">
            <v>16708112.036148001</v>
          </cell>
        </row>
        <row r="246">
          <cell r="A246">
            <v>4403</v>
          </cell>
          <cell r="B246">
            <v>3071598.8408349999</v>
          </cell>
        </row>
        <row r="247">
          <cell r="A247">
            <v>4404</v>
          </cell>
          <cell r="B247">
            <v>1977475.7862199999</v>
          </cell>
        </row>
        <row r="248">
          <cell r="A248">
            <v>1275</v>
          </cell>
          <cell r="B248">
            <v>0</v>
          </cell>
        </row>
        <row r="249">
          <cell r="A249">
            <v>1110</v>
          </cell>
          <cell r="B249">
            <v>1960536.263858</v>
          </cell>
        </row>
        <row r="250">
          <cell r="A250">
            <v>1114</v>
          </cell>
          <cell r="B250">
            <v>23833.732118</v>
          </cell>
        </row>
        <row r="251">
          <cell r="A251">
            <v>1116</v>
          </cell>
          <cell r="B251">
            <v>19768.596663</v>
          </cell>
        </row>
        <row r="252">
          <cell r="A252">
            <v>1118</v>
          </cell>
          <cell r="B252">
            <v>184349.14174600001</v>
          </cell>
        </row>
        <row r="256">
          <cell r="B256">
            <v>344330206.38999999</v>
          </cell>
        </row>
        <row r="257">
          <cell r="B257" t="b">
            <v>1</v>
          </cell>
        </row>
        <row r="262">
          <cell r="A262" t="str">
            <v>Code</v>
          </cell>
          <cell r="B262" t="str">
            <v>Amount</v>
          </cell>
        </row>
        <row r="263">
          <cell r="A263" t="str">
            <v>021</v>
          </cell>
          <cell r="B263">
            <v>55314079.0515</v>
          </cell>
        </row>
        <row r="264">
          <cell r="A264">
            <v>3502</v>
          </cell>
          <cell r="B264">
            <v>4051890.3344970001</v>
          </cell>
        </row>
        <row r="265">
          <cell r="A265">
            <v>4101</v>
          </cell>
          <cell r="B265">
            <v>0</v>
          </cell>
        </row>
        <row r="266">
          <cell r="A266">
            <v>4103</v>
          </cell>
          <cell r="B266">
            <v>0</v>
          </cell>
        </row>
        <row r="267">
          <cell r="A267">
            <v>4602</v>
          </cell>
          <cell r="B267">
            <v>0</v>
          </cell>
        </row>
        <row r="268">
          <cell r="A268">
            <v>4604</v>
          </cell>
          <cell r="B268">
            <v>0</v>
          </cell>
        </row>
        <row r="269">
          <cell r="A269">
            <v>4606</v>
          </cell>
          <cell r="B269">
            <v>0</v>
          </cell>
        </row>
        <row r="270">
          <cell r="A270">
            <v>4806</v>
          </cell>
          <cell r="B270">
            <v>0</v>
          </cell>
        </row>
        <row r="271">
          <cell r="A271">
            <v>4808</v>
          </cell>
          <cell r="B271">
            <v>0</v>
          </cell>
        </row>
        <row r="272">
          <cell r="A272">
            <v>4809</v>
          </cell>
          <cell r="B272">
            <v>0</v>
          </cell>
        </row>
        <row r="273">
          <cell r="A273">
            <v>4402</v>
          </cell>
          <cell r="B273">
            <v>2957313.8691790001</v>
          </cell>
        </row>
        <row r="274">
          <cell r="A274">
            <v>4403</v>
          </cell>
          <cell r="B274">
            <v>543668.95750400005</v>
          </cell>
        </row>
        <row r="275">
          <cell r="A275">
            <v>4404</v>
          </cell>
          <cell r="B275">
            <v>350010.61495800002</v>
          </cell>
        </row>
        <row r="276">
          <cell r="A276">
            <v>1275</v>
          </cell>
          <cell r="B276">
            <v>0</v>
          </cell>
        </row>
        <row r="277">
          <cell r="A277">
            <v>1110</v>
          </cell>
          <cell r="B277">
            <v>347012.34176500002</v>
          </cell>
        </row>
        <row r="278">
          <cell r="A278">
            <v>1114</v>
          </cell>
          <cell r="B278">
            <v>4218.5392579999998</v>
          </cell>
        </row>
        <row r="279">
          <cell r="A279">
            <v>1116</v>
          </cell>
          <cell r="B279">
            <v>3499.015625</v>
          </cell>
        </row>
        <row r="280">
          <cell r="A280">
            <v>1118</v>
          </cell>
          <cell r="B280">
            <v>32629.555779999999</v>
          </cell>
        </row>
        <row r="284">
          <cell r="B284">
            <v>63604322.280000001</v>
          </cell>
        </row>
        <row r="285">
          <cell r="B285" t="b">
            <v>1</v>
          </cell>
        </row>
        <row r="290">
          <cell r="A290" t="str">
            <v>Code</v>
          </cell>
          <cell r="B290" t="str">
            <v>Amount</v>
          </cell>
        </row>
        <row r="291">
          <cell r="A291" t="str">
            <v>021</v>
          </cell>
          <cell r="B291">
            <v>170378319.48448101</v>
          </cell>
        </row>
        <row r="292">
          <cell r="A292">
            <v>3502</v>
          </cell>
          <cell r="B292">
            <v>12033835.199914001</v>
          </cell>
        </row>
        <row r="293">
          <cell r="A293">
            <v>4101</v>
          </cell>
          <cell r="B293">
            <v>0</v>
          </cell>
        </row>
        <row r="294">
          <cell r="A294">
            <v>4103</v>
          </cell>
          <cell r="B294">
            <v>0</v>
          </cell>
        </row>
        <row r="295">
          <cell r="A295">
            <v>4602</v>
          </cell>
          <cell r="B295">
            <v>0</v>
          </cell>
        </row>
        <row r="296">
          <cell r="A296">
            <v>4604</v>
          </cell>
          <cell r="B296">
            <v>0</v>
          </cell>
        </row>
        <row r="297">
          <cell r="A297">
            <v>4606</v>
          </cell>
          <cell r="B297">
            <v>0</v>
          </cell>
        </row>
        <row r="298">
          <cell r="A298">
            <v>4806</v>
          </cell>
          <cell r="B298">
            <v>0</v>
          </cell>
        </row>
        <row r="299">
          <cell r="A299">
            <v>4808</v>
          </cell>
          <cell r="B299">
            <v>0</v>
          </cell>
        </row>
        <row r="300">
          <cell r="A300">
            <v>4809</v>
          </cell>
          <cell r="B300">
            <v>0</v>
          </cell>
        </row>
        <row r="301">
          <cell r="A301">
            <v>4402</v>
          </cell>
          <cell r="B301">
            <v>8783018.4921659995</v>
          </cell>
        </row>
        <row r="302">
          <cell r="A302">
            <v>4403</v>
          </cell>
          <cell r="B302">
            <v>1614659.3559590001</v>
          </cell>
        </row>
        <row r="303">
          <cell r="A303">
            <v>4404</v>
          </cell>
          <cell r="B303">
            <v>1039507.41775</v>
          </cell>
        </row>
        <row r="304">
          <cell r="A304">
            <v>1275</v>
          </cell>
          <cell r="B304">
            <v>0</v>
          </cell>
        </row>
        <row r="305">
          <cell r="A305">
            <v>1110</v>
          </cell>
          <cell r="B305">
            <v>1030602.752889</v>
          </cell>
        </row>
        <row r="306">
          <cell r="A306">
            <v>1114</v>
          </cell>
          <cell r="B306">
            <v>12528.771022999999</v>
          </cell>
        </row>
        <row r="307">
          <cell r="A307">
            <v>1116</v>
          </cell>
          <cell r="B307">
            <v>10391.835396</v>
          </cell>
        </row>
        <row r="308">
          <cell r="A308">
            <v>1118</v>
          </cell>
          <cell r="B308">
            <v>102283.66472299999</v>
          </cell>
        </row>
        <row r="312">
          <cell r="B312">
            <v>195005146.97</v>
          </cell>
        </row>
        <row r="313">
          <cell r="B313" t="b">
            <v>1</v>
          </cell>
        </row>
        <row r="318">
          <cell r="A318" t="str">
            <v>Code</v>
          </cell>
          <cell r="B318" t="str">
            <v>Amount</v>
          </cell>
        </row>
        <row r="319">
          <cell r="A319" t="str">
            <v>021</v>
          </cell>
          <cell r="B319">
            <v>340970630.98072201</v>
          </cell>
        </row>
        <row r="320">
          <cell r="A320">
            <v>3502</v>
          </cell>
          <cell r="B320">
            <v>23947879.302503001</v>
          </cell>
        </row>
        <row r="321">
          <cell r="A321">
            <v>4101</v>
          </cell>
          <cell r="B321">
            <v>0</v>
          </cell>
        </row>
        <row r="322">
          <cell r="A322">
            <v>4103</v>
          </cell>
          <cell r="B322">
            <v>0</v>
          </cell>
        </row>
        <row r="323">
          <cell r="A323">
            <v>4602</v>
          </cell>
          <cell r="B323">
            <v>0</v>
          </cell>
        </row>
        <row r="324">
          <cell r="A324">
            <v>4604</v>
          </cell>
          <cell r="B324">
            <v>0</v>
          </cell>
        </row>
        <row r="325">
          <cell r="A325">
            <v>4606</v>
          </cell>
          <cell r="B325">
            <v>0</v>
          </cell>
        </row>
        <row r="326">
          <cell r="A326">
            <v>4806</v>
          </cell>
          <cell r="B326">
            <v>0</v>
          </cell>
        </row>
        <row r="327">
          <cell r="A327">
            <v>4808</v>
          </cell>
          <cell r="B327">
            <v>0</v>
          </cell>
        </row>
        <row r="328">
          <cell r="A328">
            <v>4809</v>
          </cell>
          <cell r="B328">
            <v>0</v>
          </cell>
        </row>
        <row r="329">
          <cell r="A329">
            <v>4402</v>
          </cell>
          <cell r="B329">
            <v>17478606.218867999</v>
          </cell>
        </row>
        <row r="330">
          <cell r="A330">
            <v>4403</v>
          </cell>
          <cell r="B330">
            <v>3213245.5471410002</v>
          </cell>
        </row>
        <row r="331">
          <cell r="A331">
            <v>4404</v>
          </cell>
          <cell r="B331">
            <v>2068667.034307</v>
          </cell>
        </row>
        <row r="332">
          <cell r="A332">
            <v>1275</v>
          </cell>
          <cell r="B332">
            <v>0</v>
          </cell>
        </row>
        <row r="333">
          <cell r="A333">
            <v>1110</v>
          </cell>
          <cell r="B333">
            <v>2197184.4402629999</v>
          </cell>
        </row>
        <row r="334">
          <cell r="A334">
            <v>1114</v>
          </cell>
          <cell r="B334">
            <v>32504.878653</v>
          </cell>
        </row>
        <row r="335">
          <cell r="A335">
            <v>1116</v>
          </cell>
          <cell r="B335">
            <v>21798.577587</v>
          </cell>
        </row>
        <row r="336">
          <cell r="A336">
            <v>1118</v>
          </cell>
          <cell r="B336">
            <v>226674.40353499999</v>
          </cell>
        </row>
        <row r="340">
          <cell r="B340">
            <v>390157191.38</v>
          </cell>
        </row>
        <row r="341">
          <cell r="B341" t="b">
            <v>1</v>
          </cell>
        </row>
        <row r="347">
          <cell r="A347" t="str">
            <v>Code</v>
          </cell>
          <cell r="B347" t="str">
            <v>Amount</v>
          </cell>
        </row>
        <row r="348">
          <cell r="A348" t="str">
            <v>021</v>
          </cell>
          <cell r="B348">
            <v>135850362.32104301</v>
          </cell>
        </row>
        <row r="349">
          <cell r="A349">
            <v>3502</v>
          </cell>
          <cell r="B349">
            <v>9783576.0482020006</v>
          </cell>
        </row>
        <row r="350">
          <cell r="A350">
            <v>4101</v>
          </cell>
          <cell r="B350">
            <v>0</v>
          </cell>
        </row>
        <row r="351">
          <cell r="A351">
            <v>4103</v>
          </cell>
          <cell r="B351">
            <v>0</v>
          </cell>
        </row>
        <row r="352">
          <cell r="A352">
            <v>4602</v>
          </cell>
          <cell r="B352">
            <v>0</v>
          </cell>
        </row>
        <row r="353">
          <cell r="A353">
            <v>4604</v>
          </cell>
          <cell r="B353">
            <v>0</v>
          </cell>
        </row>
        <row r="354">
          <cell r="A354">
            <v>4606</v>
          </cell>
          <cell r="B354">
            <v>0</v>
          </cell>
        </row>
        <row r="355">
          <cell r="A355">
            <v>4806</v>
          </cell>
          <cell r="B355">
            <v>0</v>
          </cell>
        </row>
        <row r="356">
          <cell r="A356">
            <v>4808</v>
          </cell>
          <cell r="B356">
            <v>0</v>
          </cell>
        </row>
        <row r="357">
          <cell r="A357">
            <v>4809</v>
          </cell>
          <cell r="B357">
            <v>0</v>
          </cell>
        </row>
        <row r="358">
          <cell r="A358">
            <v>4402</v>
          </cell>
          <cell r="B358">
            <v>7140643.6870170003</v>
          </cell>
        </row>
        <row r="359">
          <cell r="A359">
            <v>4403</v>
          </cell>
          <cell r="B359">
            <v>1312727.1845199999</v>
          </cell>
        </row>
        <row r="360">
          <cell r="A360">
            <v>4404</v>
          </cell>
          <cell r="B360">
            <v>845125.40726000001</v>
          </cell>
        </row>
        <row r="361">
          <cell r="A361">
            <v>1275</v>
          </cell>
          <cell r="B361">
            <v>0</v>
          </cell>
        </row>
        <row r="362">
          <cell r="A362">
            <v>1110</v>
          </cell>
          <cell r="B362">
            <v>781245.86793900002</v>
          </cell>
        </row>
        <row r="363">
          <cell r="A363">
            <v>1114</v>
          </cell>
          <cell r="B363">
            <v>13279.420203</v>
          </cell>
        </row>
        <row r="364">
          <cell r="A364">
            <v>1116</v>
          </cell>
          <cell r="B364">
            <v>9304.8780740000002</v>
          </cell>
        </row>
        <row r="365">
          <cell r="A365">
            <v>1118</v>
          </cell>
          <cell r="B365">
            <v>92604.703620999993</v>
          </cell>
        </row>
        <row r="369">
          <cell r="B369">
            <v>155828869.52000001</v>
          </cell>
        </row>
        <row r="370">
          <cell r="B370" t="b">
            <v>1</v>
          </cell>
        </row>
        <row r="375">
          <cell r="A375" t="str">
            <v>Code</v>
          </cell>
          <cell r="B375" t="str">
            <v>Amount</v>
          </cell>
        </row>
        <row r="376">
          <cell r="A376" t="str">
            <v>021</v>
          </cell>
          <cell r="B376">
            <v>161270484.31038901</v>
          </cell>
        </row>
        <row r="377">
          <cell r="A377">
            <v>3502</v>
          </cell>
          <cell r="B377">
            <v>11835760.156928999</v>
          </cell>
        </row>
        <row r="378">
          <cell r="A378">
            <v>4101</v>
          </cell>
          <cell r="B378">
            <v>0</v>
          </cell>
        </row>
        <row r="379">
          <cell r="A379">
            <v>4103</v>
          </cell>
          <cell r="B379">
            <v>0</v>
          </cell>
        </row>
        <row r="380">
          <cell r="A380">
            <v>4602</v>
          </cell>
          <cell r="B380">
            <v>0</v>
          </cell>
        </row>
        <row r="381">
          <cell r="A381">
            <v>4604</v>
          </cell>
          <cell r="B381">
            <v>0</v>
          </cell>
        </row>
        <row r="382">
          <cell r="A382">
            <v>4606</v>
          </cell>
          <cell r="B382">
            <v>0</v>
          </cell>
        </row>
        <row r="383">
          <cell r="A383">
            <v>4806</v>
          </cell>
          <cell r="B383">
            <v>0</v>
          </cell>
        </row>
        <row r="384">
          <cell r="A384">
            <v>4808</v>
          </cell>
          <cell r="B384">
            <v>0</v>
          </cell>
        </row>
        <row r="385">
          <cell r="A385">
            <v>4809</v>
          </cell>
          <cell r="B385">
            <v>0</v>
          </cell>
        </row>
        <row r="386">
          <cell r="A386">
            <v>4402</v>
          </cell>
          <cell r="B386">
            <v>8638451.3831379991</v>
          </cell>
        </row>
        <row r="387">
          <cell r="A387">
            <v>4403</v>
          </cell>
          <cell r="B387">
            <v>1588082.315803</v>
          </cell>
        </row>
        <row r="388">
          <cell r="A388">
            <v>4404</v>
          </cell>
          <cell r="B388">
            <v>1022397.288433</v>
          </cell>
        </row>
        <row r="389">
          <cell r="A389">
            <v>1275</v>
          </cell>
          <cell r="B389">
            <v>0</v>
          </cell>
        </row>
        <row r="390">
          <cell r="A390">
            <v>1110</v>
          </cell>
          <cell r="B390">
            <v>910019.38471500005</v>
          </cell>
        </row>
        <row r="391">
          <cell r="A391">
            <v>1114</v>
          </cell>
          <cell r="B391">
            <v>16064.885863</v>
          </cell>
        </row>
        <row r="392">
          <cell r="A392">
            <v>1116</v>
          </cell>
          <cell r="B392">
            <v>11739.529465</v>
          </cell>
        </row>
        <row r="393">
          <cell r="A393">
            <v>1118</v>
          </cell>
          <cell r="B393">
            <v>113227.633262</v>
          </cell>
        </row>
        <row r="397">
          <cell r="B397">
            <v>185406226.88999999</v>
          </cell>
        </row>
        <row r="398">
          <cell r="B398" t="b">
            <v>1</v>
          </cell>
        </row>
        <row r="403">
          <cell r="A403" t="str">
            <v>Code</v>
          </cell>
          <cell r="B403" t="str">
            <v>Amount</v>
          </cell>
        </row>
        <row r="404">
          <cell r="A404" t="str">
            <v>021</v>
          </cell>
          <cell r="B404">
            <v>71195519.981912002</v>
          </cell>
        </row>
        <row r="405">
          <cell r="A405">
            <v>3502</v>
          </cell>
          <cell r="B405">
            <v>5164147.9181599999</v>
          </cell>
        </row>
        <row r="406">
          <cell r="A406">
            <v>4101</v>
          </cell>
          <cell r="B406">
            <v>0</v>
          </cell>
        </row>
        <row r="407">
          <cell r="A407">
            <v>4103</v>
          </cell>
          <cell r="B407">
            <v>0</v>
          </cell>
        </row>
        <row r="408">
          <cell r="A408">
            <v>4602</v>
          </cell>
          <cell r="B408">
            <v>0</v>
          </cell>
        </row>
        <row r="409">
          <cell r="A409">
            <v>4604</v>
          </cell>
          <cell r="B409">
            <v>0</v>
          </cell>
        </row>
        <row r="410">
          <cell r="A410">
            <v>4606</v>
          </cell>
          <cell r="B410">
            <v>0</v>
          </cell>
        </row>
        <row r="411">
          <cell r="A411">
            <v>4806</v>
          </cell>
          <cell r="B411">
            <v>0</v>
          </cell>
        </row>
        <row r="412">
          <cell r="A412">
            <v>4808</v>
          </cell>
          <cell r="B412">
            <v>0</v>
          </cell>
        </row>
        <row r="413">
          <cell r="A413">
            <v>4809</v>
          </cell>
          <cell r="B413">
            <v>0</v>
          </cell>
        </row>
        <row r="414">
          <cell r="A414">
            <v>4402</v>
          </cell>
          <cell r="B414">
            <v>3769106.5157519998</v>
          </cell>
        </row>
        <row r="415">
          <cell r="A415">
            <v>4403</v>
          </cell>
          <cell r="B415">
            <v>692907.92279400001</v>
          </cell>
        </row>
        <row r="416">
          <cell r="A416">
            <v>4404</v>
          </cell>
          <cell r="B416">
            <v>446089.71106100001</v>
          </cell>
        </row>
        <row r="417">
          <cell r="A417">
            <v>1275</v>
          </cell>
          <cell r="B417">
            <v>0</v>
          </cell>
        </row>
        <row r="418">
          <cell r="A418">
            <v>1110</v>
          </cell>
          <cell r="B418">
            <v>378461.32345000003</v>
          </cell>
        </row>
        <row r="419">
          <cell r="A419">
            <v>1114</v>
          </cell>
          <cell r="B419">
            <v>7009.3889859999999</v>
          </cell>
        </row>
        <row r="420">
          <cell r="A420">
            <v>1116</v>
          </cell>
          <cell r="B420">
            <v>5122.275361</v>
          </cell>
        </row>
        <row r="421">
          <cell r="A421">
            <v>1118</v>
          </cell>
          <cell r="B421">
            <v>51582.652833</v>
          </cell>
        </row>
        <row r="425">
          <cell r="B425">
            <v>81709947.689999998</v>
          </cell>
        </row>
        <row r="426">
          <cell r="B426" t="b">
            <v>1</v>
          </cell>
        </row>
        <row r="432">
          <cell r="A432" t="str">
            <v>Code</v>
          </cell>
          <cell r="B432" t="str">
            <v>Amount</v>
          </cell>
        </row>
        <row r="433">
          <cell r="A433" t="str">
            <v>021</v>
          </cell>
          <cell r="B433">
            <v>47998014.342621997</v>
          </cell>
        </row>
        <row r="434">
          <cell r="A434">
            <v>3502</v>
          </cell>
          <cell r="B434">
            <v>3395657.3373969998</v>
          </cell>
        </row>
        <row r="435">
          <cell r="A435">
            <v>4101</v>
          </cell>
          <cell r="B435">
            <v>0</v>
          </cell>
        </row>
        <row r="436">
          <cell r="A436">
            <v>4103</v>
          </cell>
          <cell r="B436">
            <v>0</v>
          </cell>
        </row>
        <row r="437">
          <cell r="A437">
            <v>4602</v>
          </cell>
          <cell r="B437">
            <v>0</v>
          </cell>
        </row>
        <row r="438">
          <cell r="A438">
            <v>4604</v>
          </cell>
          <cell r="B438">
            <v>0</v>
          </cell>
        </row>
        <row r="439">
          <cell r="A439">
            <v>4606</v>
          </cell>
          <cell r="B439">
            <v>0</v>
          </cell>
        </row>
        <row r="440">
          <cell r="A440">
            <v>4806</v>
          </cell>
          <cell r="B440">
            <v>0</v>
          </cell>
        </row>
        <row r="441">
          <cell r="A441">
            <v>4808</v>
          </cell>
          <cell r="B441">
            <v>0</v>
          </cell>
        </row>
        <row r="442">
          <cell r="A442">
            <v>4809</v>
          </cell>
          <cell r="B442">
            <v>0</v>
          </cell>
        </row>
        <row r="443">
          <cell r="A443">
            <v>4402</v>
          </cell>
          <cell r="B443">
            <v>2478355.4612440001</v>
          </cell>
        </row>
        <row r="444">
          <cell r="A444">
            <v>4403</v>
          </cell>
          <cell r="B444">
            <v>455617.83075600001</v>
          </cell>
        </row>
        <row r="445">
          <cell r="A445">
            <v>4404</v>
          </cell>
          <cell r="B445">
            <v>293323.85991</v>
          </cell>
        </row>
        <row r="446">
          <cell r="A446">
            <v>1275</v>
          </cell>
          <cell r="B446">
            <v>0</v>
          </cell>
        </row>
        <row r="447">
          <cell r="A447">
            <v>1110</v>
          </cell>
          <cell r="B447">
            <v>248855.18197000001</v>
          </cell>
        </row>
        <row r="448">
          <cell r="A448">
            <v>1114</v>
          </cell>
          <cell r="B448">
            <v>4608.9855520000001</v>
          </cell>
        </row>
        <row r="449">
          <cell r="A449">
            <v>1116</v>
          </cell>
          <cell r="B449">
            <v>3368.1242649999999</v>
          </cell>
        </row>
        <row r="450">
          <cell r="A450">
            <v>1118</v>
          </cell>
          <cell r="B450">
            <v>35048.460299999999</v>
          </cell>
        </row>
        <row r="454">
          <cell r="B454">
            <v>54912849.579999998</v>
          </cell>
        </row>
        <row r="455">
          <cell r="B455" t="b">
            <v>1</v>
          </cell>
        </row>
        <row r="459">
          <cell r="A459" t="str">
            <v>Code</v>
          </cell>
          <cell r="B459" t="str">
            <v>Amount</v>
          </cell>
        </row>
        <row r="460">
          <cell r="A460" t="str">
            <v>021</v>
          </cell>
          <cell r="B460">
            <v>33097860.698571</v>
          </cell>
        </row>
        <row r="461">
          <cell r="A461">
            <v>3502</v>
          </cell>
          <cell r="B461">
            <v>3750120.74291</v>
          </cell>
        </row>
        <row r="462">
          <cell r="A462">
            <v>4101</v>
          </cell>
          <cell r="B462">
            <v>0</v>
          </cell>
        </row>
        <row r="463">
          <cell r="A463">
            <v>4103</v>
          </cell>
          <cell r="B463">
            <v>0</v>
          </cell>
        </row>
        <row r="464">
          <cell r="A464">
            <v>4602</v>
          </cell>
          <cell r="B464">
            <v>0</v>
          </cell>
        </row>
        <row r="465">
          <cell r="A465">
            <v>4604</v>
          </cell>
          <cell r="B465">
            <v>0</v>
          </cell>
        </row>
        <row r="466">
          <cell r="A466">
            <v>4606</v>
          </cell>
          <cell r="B466">
            <v>0</v>
          </cell>
        </row>
        <row r="467">
          <cell r="A467">
            <v>4806</v>
          </cell>
          <cell r="B467">
            <v>0</v>
          </cell>
        </row>
        <row r="468">
          <cell r="A468">
            <v>4808</v>
          </cell>
          <cell r="B468">
            <v>0</v>
          </cell>
        </row>
        <row r="469">
          <cell r="A469">
            <v>4809</v>
          </cell>
          <cell r="B469">
            <v>0</v>
          </cell>
        </row>
        <row r="470">
          <cell r="A470">
            <v>4402</v>
          </cell>
          <cell r="B470">
            <v>1658870.45481</v>
          </cell>
        </row>
        <row r="471">
          <cell r="A471">
            <v>4403</v>
          </cell>
          <cell r="B471">
            <v>304964.711457</v>
          </cell>
        </row>
        <row r="472">
          <cell r="A472">
            <v>4404</v>
          </cell>
          <cell r="B472">
            <v>196334.340455</v>
          </cell>
        </row>
        <row r="473">
          <cell r="A473">
            <v>1275</v>
          </cell>
          <cell r="B473">
            <v>0</v>
          </cell>
        </row>
        <row r="474">
          <cell r="A474">
            <v>1110</v>
          </cell>
          <cell r="B474">
            <v>213211.61942</v>
          </cell>
        </row>
        <row r="475">
          <cell r="A475">
            <v>1114</v>
          </cell>
          <cell r="B475">
            <v>3084.9932859999999</v>
          </cell>
        </row>
        <row r="476">
          <cell r="A476">
            <v>1116</v>
          </cell>
          <cell r="B476">
            <v>2254.4311819999998</v>
          </cell>
        </row>
        <row r="477">
          <cell r="A477">
            <v>1118</v>
          </cell>
          <cell r="B477">
            <v>27431.077336999999</v>
          </cell>
        </row>
        <row r="481">
          <cell r="B481">
            <v>39254133.07</v>
          </cell>
        </row>
        <row r="482">
          <cell r="B482" t="b">
            <v>1</v>
          </cell>
        </row>
        <row r="486">
          <cell r="A486" t="str">
            <v>Code</v>
          </cell>
          <cell r="B486" t="str">
            <v>Amount</v>
          </cell>
        </row>
        <row r="487">
          <cell r="A487" t="str">
            <v>021</v>
          </cell>
          <cell r="B487">
            <v>139323136.742019</v>
          </cell>
        </row>
        <row r="488">
          <cell r="A488">
            <v>3502</v>
          </cell>
          <cell r="B488">
            <v>13692136.120587001</v>
          </cell>
        </row>
        <row r="489">
          <cell r="A489">
            <v>4101</v>
          </cell>
          <cell r="B489">
            <v>0</v>
          </cell>
        </row>
        <row r="490">
          <cell r="A490">
            <v>4103</v>
          </cell>
          <cell r="B490">
            <v>0</v>
          </cell>
        </row>
        <row r="491">
          <cell r="A491">
            <v>4602</v>
          </cell>
          <cell r="B491">
            <v>0</v>
          </cell>
        </row>
        <row r="492">
          <cell r="A492">
            <v>4604</v>
          </cell>
          <cell r="B492">
            <v>0</v>
          </cell>
        </row>
        <row r="493">
          <cell r="A493">
            <v>4606</v>
          </cell>
          <cell r="B493">
            <v>0</v>
          </cell>
        </row>
        <row r="494">
          <cell r="A494">
            <v>4806</v>
          </cell>
          <cell r="B494">
            <v>0</v>
          </cell>
        </row>
        <row r="495">
          <cell r="A495">
            <v>4808</v>
          </cell>
          <cell r="B495">
            <v>0</v>
          </cell>
        </row>
        <row r="496">
          <cell r="A496">
            <v>4809</v>
          </cell>
          <cell r="B496">
            <v>0</v>
          </cell>
        </row>
        <row r="497">
          <cell r="A497">
            <v>4402</v>
          </cell>
          <cell r="B497">
            <v>8269279.5650040004</v>
          </cell>
        </row>
        <row r="498">
          <cell r="A498">
            <v>4403</v>
          </cell>
          <cell r="B498">
            <v>1520214.2211790001</v>
          </cell>
        </row>
        <row r="499">
          <cell r="A499">
            <v>4404</v>
          </cell>
          <cell r="B499">
            <v>978704.24102399999</v>
          </cell>
        </row>
        <row r="500">
          <cell r="A500">
            <v>1275</v>
          </cell>
          <cell r="B500">
            <v>0</v>
          </cell>
        </row>
        <row r="501">
          <cell r="A501">
            <v>1110</v>
          </cell>
          <cell r="B501">
            <v>872123.78715900006</v>
          </cell>
        </row>
        <row r="502">
          <cell r="A502">
            <v>1114</v>
          </cell>
          <cell r="B502">
            <v>11263.676798</v>
          </cell>
        </row>
        <row r="503">
          <cell r="A503">
            <v>1116</v>
          </cell>
          <cell r="B503">
            <v>8231.1959360000001</v>
          </cell>
        </row>
        <row r="504">
          <cell r="A504">
            <v>1118</v>
          </cell>
          <cell r="B504">
            <v>106394.85370599999</v>
          </cell>
        </row>
        <row r="508">
          <cell r="B508">
            <v>164781484.40000001</v>
          </cell>
        </row>
        <row r="509">
          <cell r="B509" t="b">
            <v>1</v>
          </cell>
        </row>
        <row r="514">
          <cell r="A514" t="str">
            <v>Code</v>
          </cell>
          <cell r="B514" t="str">
            <v>Amount</v>
          </cell>
        </row>
        <row r="515">
          <cell r="A515" t="str">
            <v>021</v>
          </cell>
          <cell r="B515">
            <v>10830399.997564999</v>
          </cell>
        </row>
        <row r="516">
          <cell r="A516">
            <v>3502</v>
          </cell>
          <cell r="B516">
            <v>948520.83440299996</v>
          </cell>
        </row>
        <row r="517">
          <cell r="A517">
            <v>4101</v>
          </cell>
          <cell r="B517">
            <v>0</v>
          </cell>
        </row>
        <row r="518">
          <cell r="A518">
            <v>4103</v>
          </cell>
          <cell r="B518">
            <v>0</v>
          </cell>
        </row>
        <row r="519">
          <cell r="A519">
            <v>4602</v>
          </cell>
          <cell r="B519">
            <v>0</v>
          </cell>
        </row>
        <row r="520">
          <cell r="A520">
            <v>4604</v>
          </cell>
          <cell r="B520">
            <v>0</v>
          </cell>
        </row>
        <row r="521">
          <cell r="A521">
            <v>4606</v>
          </cell>
          <cell r="B521">
            <v>0</v>
          </cell>
        </row>
        <row r="522">
          <cell r="A522">
            <v>4806</v>
          </cell>
          <cell r="B522">
            <v>0</v>
          </cell>
        </row>
        <row r="523">
          <cell r="A523">
            <v>4808</v>
          </cell>
          <cell r="B523">
            <v>0</v>
          </cell>
        </row>
        <row r="524">
          <cell r="A524">
            <v>4809</v>
          </cell>
          <cell r="B524">
            <v>0</v>
          </cell>
        </row>
        <row r="525">
          <cell r="A525">
            <v>4402</v>
          </cell>
          <cell r="B525">
            <v>848746.31288400001</v>
          </cell>
        </row>
        <row r="526">
          <cell r="A526">
            <v>4403</v>
          </cell>
          <cell r="B526">
            <v>156032.482017</v>
          </cell>
        </row>
        <row r="527">
          <cell r="A527">
            <v>4404</v>
          </cell>
          <cell r="B527">
            <v>100452.718939</v>
          </cell>
        </row>
        <row r="528">
          <cell r="A528">
            <v>1275</v>
          </cell>
          <cell r="B528">
            <v>0</v>
          </cell>
        </row>
        <row r="529">
          <cell r="A529">
            <v>1110</v>
          </cell>
          <cell r="B529">
            <v>60416.254631000003</v>
          </cell>
        </row>
        <row r="530">
          <cell r="A530">
            <v>1114</v>
          </cell>
          <cell r="B530">
            <v>1169.162986</v>
          </cell>
        </row>
        <row r="531">
          <cell r="A531">
            <v>1116</v>
          </cell>
          <cell r="B531">
            <v>619.49499900000001</v>
          </cell>
        </row>
        <row r="532">
          <cell r="A532">
            <v>1118</v>
          </cell>
          <cell r="B532">
            <v>7664.036067</v>
          </cell>
        </row>
        <row r="536">
          <cell r="B536">
            <v>12954021.289999999</v>
          </cell>
        </row>
        <row r="537">
          <cell r="B537" t="b">
            <v>1</v>
          </cell>
        </row>
        <row r="541">
          <cell r="A541" t="str">
            <v>Code</v>
          </cell>
          <cell r="B541" t="str">
            <v>Amount</v>
          </cell>
        </row>
        <row r="542">
          <cell r="A542" t="str">
            <v>021</v>
          </cell>
          <cell r="B542">
            <v>226257034.93078601</v>
          </cell>
        </row>
        <row r="543">
          <cell r="A543">
            <v>3502</v>
          </cell>
          <cell r="B543">
            <v>18795182.605921999</v>
          </cell>
        </row>
        <row r="544">
          <cell r="A544">
            <v>4101</v>
          </cell>
          <cell r="B544">
            <v>0</v>
          </cell>
        </row>
        <row r="545">
          <cell r="A545">
            <v>4103</v>
          </cell>
          <cell r="B545">
            <v>0</v>
          </cell>
        </row>
        <row r="546">
          <cell r="A546">
            <v>4602</v>
          </cell>
          <cell r="B546">
            <v>0</v>
          </cell>
        </row>
        <row r="547">
          <cell r="A547">
            <v>4604</v>
          </cell>
          <cell r="B547">
            <v>0</v>
          </cell>
        </row>
        <row r="548">
          <cell r="A548">
            <v>4606</v>
          </cell>
          <cell r="B548">
            <v>0</v>
          </cell>
        </row>
        <row r="549">
          <cell r="A549">
            <v>4806</v>
          </cell>
          <cell r="B549">
            <v>0</v>
          </cell>
        </row>
        <row r="550">
          <cell r="A550">
            <v>4808</v>
          </cell>
          <cell r="B550">
            <v>0</v>
          </cell>
        </row>
        <row r="551">
          <cell r="A551">
            <v>4809</v>
          </cell>
          <cell r="B551">
            <v>0</v>
          </cell>
        </row>
        <row r="552">
          <cell r="A552">
            <v>4402</v>
          </cell>
          <cell r="B552">
            <v>16818124.977513999</v>
          </cell>
        </row>
        <row r="553">
          <cell r="A553">
            <v>4403</v>
          </cell>
          <cell r="B553">
            <v>3091823.4851549999</v>
          </cell>
        </row>
        <row r="554">
          <cell r="A554">
            <v>4404</v>
          </cell>
          <cell r="B554">
            <v>1990496.2835240001</v>
          </cell>
        </row>
        <row r="555">
          <cell r="A555">
            <v>1275</v>
          </cell>
          <cell r="B555">
            <v>0</v>
          </cell>
        </row>
        <row r="556">
          <cell r="A556">
            <v>1110</v>
          </cell>
          <cell r="B556">
            <v>1197163.517092</v>
          </cell>
        </row>
        <row r="557">
          <cell r="A557">
            <v>1114</v>
          </cell>
          <cell r="B557">
            <v>23167.263201000002</v>
          </cell>
        </row>
        <row r="558">
          <cell r="A558">
            <v>1116</v>
          </cell>
          <cell r="B558">
            <v>12519.575790999999</v>
          </cell>
        </row>
        <row r="559">
          <cell r="A559">
            <v>1118</v>
          </cell>
          <cell r="B559">
            <v>154735.70228600001</v>
          </cell>
        </row>
        <row r="563">
          <cell r="B563">
            <v>268340248.34</v>
          </cell>
        </row>
        <row r="564">
          <cell r="B564" t="b">
            <v>1</v>
          </cell>
        </row>
        <row r="568">
          <cell r="A568" t="str">
            <v>Code</v>
          </cell>
          <cell r="B568" t="str">
            <v>Amount</v>
          </cell>
        </row>
        <row r="569">
          <cell r="A569" t="str">
            <v>021</v>
          </cell>
          <cell r="B569">
            <v>164855083.43737301</v>
          </cell>
        </row>
        <row r="570">
          <cell r="A570">
            <v>3502</v>
          </cell>
          <cell r="B570">
            <v>13341960.022366</v>
          </cell>
        </row>
        <row r="571">
          <cell r="A571">
            <v>4101</v>
          </cell>
          <cell r="B571">
            <v>0</v>
          </cell>
        </row>
        <row r="572">
          <cell r="A572">
            <v>4103</v>
          </cell>
          <cell r="B572">
            <v>0</v>
          </cell>
        </row>
        <row r="573">
          <cell r="A573">
            <v>4602</v>
          </cell>
          <cell r="B573">
            <v>0</v>
          </cell>
        </row>
        <row r="574">
          <cell r="A574">
            <v>4604</v>
          </cell>
          <cell r="B574">
            <v>0</v>
          </cell>
        </row>
        <row r="575">
          <cell r="A575">
            <v>4606</v>
          </cell>
          <cell r="B575">
            <v>0</v>
          </cell>
        </row>
        <row r="576">
          <cell r="A576">
            <v>4806</v>
          </cell>
          <cell r="B576">
            <v>0</v>
          </cell>
        </row>
        <row r="577">
          <cell r="A577">
            <v>4808</v>
          </cell>
          <cell r="B577">
            <v>0</v>
          </cell>
        </row>
        <row r="578">
          <cell r="A578">
            <v>4809</v>
          </cell>
          <cell r="B578">
            <v>0</v>
          </cell>
        </row>
        <row r="579">
          <cell r="A579">
            <v>4402</v>
          </cell>
          <cell r="B579">
            <v>11936693.15227</v>
          </cell>
        </row>
        <row r="580">
          <cell r="A580">
            <v>4403</v>
          </cell>
          <cell r="B580">
            <v>2194427.0406249999</v>
          </cell>
        </row>
        <row r="581">
          <cell r="A581">
            <v>4404</v>
          </cell>
          <cell r="B581">
            <v>1412758.163524</v>
          </cell>
        </row>
        <row r="582">
          <cell r="A582">
            <v>1275</v>
          </cell>
          <cell r="B582">
            <v>0</v>
          </cell>
        </row>
        <row r="583">
          <cell r="A583">
            <v>1110</v>
          </cell>
          <cell r="B583">
            <v>849819.23933300003</v>
          </cell>
        </row>
        <row r="584">
          <cell r="A584">
            <v>1114</v>
          </cell>
          <cell r="B584">
            <v>16445.527875</v>
          </cell>
        </row>
        <row r="585">
          <cell r="A585">
            <v>1116</v>
          </cell>
          <cell r="B585">
            <v>8258.932186</v>
          </cell>
        </row>
        <row r="586">
          <cell r="A586">
            <v>1118</v>
          </cell>
          <cell r="B586">
            <v>111878.90345100001</v>
          </cell>
        </row>
        <row r="590">
          <cell r="B590">
            <v>194727324.41999999</v>
          </cell>
        </row>
        <row r="591">
          <cell r="B591" t="b">
            <v>1</v>
          </cell>
        </row>
        <row r="595">
          <cell r="A595" t="str">
            <v>Code</v>
          </cell>
          <cell r="B595" t="str">
            <v>Amount</v>
          </cell>
        </row>
        <row r="596">
          <cell r="A596" t="str">
            <v>021</v>
          </cell>
          <cell r="B596">
            <v>363622303.27985102</v>
          </cell>
        </row>
        <row r="597">
          <cell r="A597">
            <v>3502</v>
          </cell>
          <cell r="B597">
            <v>28730519.494033001</v>
          </cell>
        </row>
        <row r="598">
          <cell r="A598">
            <v>4101</v>
          </cell>
          <cell r="B598">
            <v>0</v>
          </cell>
        </row>
        <row r="599">
          <cell r="A599">
            <v>4103</v>
          </cell>
          <cell r="B599">
            <v>0</v>
          </cell>
        </row>
        <row r="600">
          <cell r="A600">
            <v>4602</v>
          </cell>
          <cell r="B600">
            <v>0</v>
          </cell>
        </row>
        <row r="601">
          <cell r="A601">
            <v>4604</v>
          </cell>
          <cell r="B601">
            <v>0</v>
          </cell>
        </row>
        <row r="602">
          <cell r="A602">
            <v>4606</v>
          </cell>
          <cell r="B602">
            <v>0</v>
          </cell>
        </row>
        <row r="603">
          <cell r="A603">
            <v>4806</v>
          </cell>
          <cell r="B603">
            <v>0</v>
          </cell>
        </row>
        <row r="604">
          <cell r="A604">
            <v>4808</v>
          </cell>
          <cell r="B604">
            <v>0</v>
          </cell>
        </row>
        <row r="605">
          <cell r="A605">
            <v>4809</v>
          </cell>
          <cell r="B605">
            <v>0</v>
          </cell>
        </row>
        <row r="606">
          <cell r="A606">
            <v>4402</v>
          </cell>
          <cell r="B606">
            <v>25704423.842572998</v>
          </cell>
        </row>
        <row r="607">
          <cell r="A607">
            <v>4403</v>
          </cell>
          <cell r="B607">
            <v>4725469.7782950001</v>
          </cell>
        </row>
        <row r="608">
          <cell r="A608">
            <v>4404</v>
          </cell>
          <cell r="B608">
            <v>3042227.3706</v>
          </cell>
        </row>
        <row r="609">
          <cell r="A609">
            <v>1275</v>
          </cell>
          <cell r="B609">
            <v>0</v>
          </cell>
        </row>
        <row r="610">
          <cell r="A610">
            <v>1110</v>
          </cell>
          <cell r="B610">
            <v>1829997.105457</v>
          </cell>
        </row>
        <row r="611">
          <cell r="A611">
            <v>1114</v>
          </cell>
          <cell r="B611">
            <v>35413.729197000001</v>
          </cell>
        </row>
        <row r="612">
          <cell r="A612">
            <v>1116</v>
          </cell>
          <cell r="B612">
            <v>17040.694455000001</v>
          </cell>
        </row>
        <row r="613">
          <cell r="A613">
            <v>1118</v>
          </cell>
          <cell r="B613">
            <v>240919.55088900001</v>
          </cell>
        </row>
        <row r="617">
          <cell r="B617">
            <v>427948314.85000002</v>
          </cell>
        </row>
        <row r="618">
          <cell r="B618" t="b">
            <v>1</v>
          </cell>
        </row>
        <row r="622">
          <cell r="A622" t="str">
            <v>Code</v>
          </cell>
          <cell r="B622" t="str">
            <v>Amount</v>
          </cell>
        </row>
        <row r="623">
          <cell r="A623" t="str">
            <v>021</v>
          </cell>
          <cell r="B623">
            <v>181898942.50386801</v>
          </cell>
        </row>
        <row r="624">
          <cell r="A624">
            <v>3502</v>
          </cell>
          <cell r="B624">
            <v>14253657.268440001</v>
          </cell>
        </row>
        <row r="625">
          <cell r="A625">
            <v>4101</v>
          </cell>
          <cell r="B625">
            <v>0</v>
          </cell>
        </row>
        <row r="626">
          <cell r="A626">
            <v>4103</v>
          </cell>
          <cell r="B626">
            <v>0</v>
          </cell>
        </row>
        <row r="627">
          <cell r="A627">
            <v>4602</v>
          </cell>
          <cell r="B627">
            <v>0</v>
          </cell>
        </row>
        <row r="628">
          <cell r="A628">
            <v>4604</v>
          </cell>
          <cell r="B628">
            <v>0</v>
          </cell>
        </row>
        <row r="629">
          <cell r="A629">
            <v>4606</v>
          </cell>
          <cell r="B629">
            <v>0</v>
          </cell>
        </row>
        <row r="630">
          <cell r="A630">
            <v>4806</v>
          </cell>
          <cell r="B630">
            <v>0</v>
          </cell>
        </row>
        <row r="631">
          <cell r="A631">
            <v>4808</v>
          </cell>
          <cell r="B631">
            <v>0</v>
          </cell>
        </row>
        <row r="632">
          <cell r="A632">
            <v>4809</v>
          </cell>
          <cell r="B632">
            <v>0</v>
          </cell>
        </row>
        <row r="633">
          <cell r="A633">
            <v>4402</v>
          </cell>
          <cell r="B633">
            <v>12752364.182306999</v>
          </cell>
        </row>
        <row r="634">
          <cell r="A634">
            <v>4403</v>
          </cell>
          <cell r="B634">
            <v>2344379.0031770002</v>
          </cell>
        </row>
        <row r="635">
          <cell r="A635">
            <v>4404</v>
          </cell>
          <cell r="B635">
            <v>1509296.2827280001</v>
          </cell>
        </row>
        <row r="636">
          <cell r="A636">
            <v>1275</v>
          </cell>
          <cell r="B636">
            <v>0</v>
          </cell>
        </row>
        <row r="637">
          <cell r="A637">
            <v>1110</v>
          </cell>
          <cell r="B637">
            <v>1082022.0784239999</v>
          </cell>
        </row>
        <row r="638">
          <cell r="A638">
            <v>1114</v>
          </cell>
          <cell r="B638">
            <v>17569.301477000001</v>
          </cell>
        </row>
        <row r="639">
          <cell r="A639">
            <v>1116</v>
          </cell>
          <cell r="B639">
            <v>8454.1533760000002</v>
          </cell>
        </row>
        <row r="640">
          <cell r="A640">
            <v>1118</v>
          </cell>
          <cell r="B640">
            <v>124431.835561</v>
          </cell>
        </row>
        <row r="644">
          <cell r="B644">
            <v>213991116.61000001</v>
          </cell>
        </row>
        <row r="645">
          <cell r="B645" t="b">
            <v>1</v>
          </cell>
        </row>
        <row r="650">
          <cell r="A650" t="str">
            <v>Code</v>
          </cell>
          <cell r="B650" t="str">
            <v>Amount</v>
          </cell>
        </row>
        <row r="651">
          <cell r="A651" t="str">
            <v>021</v>
          </cell>
          <cell r="B651">
            <v>537245466.46172404</v>
          </cell>
        </row>
        <row r="652">
          <cell r="A652">
            <v>3502</v>
          </cell>
          <cell r="B652">
            <v>41990972.448909998</v>
          </cell>
        </row>
        <row r="653">
          <cell r="A653">
            <v>4101</v>
          </cell>
          <cell r="B653">
            <v>0</v>
          </cell>
        </row>
        <row r="654">
          <cell r="A654">
            <v>4103</v>
          </cell>
          <cell r="B654">
            <v>0</v>
          </cell>
        </row>
        <row r="655">
          <cell r="A655">
            <v>4602</v>
          </cell>
          <cell r="B655">
            <v>0</v>
          </cell>
        </row>
        <row r="656">
          <cell r="A656">
            <v>4604</v>
          </cell>
          <cell r="B656">
            <v>0</v>
          </cell>
        </row>
        <row r="657">
          <cell r="A657">
            <v>4606</v>
          </cell>
          <cell r="B657">
            <v>0</v>
          </cell>
        </row>
        <row r="658">
          <cell r="A658">
            <v>4806</v>
          </cell>
          <cell r="B658">
            <v>0</v>
          </cell>
        </row>
        <row r="659">
          <cell r="A659">
            <v>4808</v>
          </cell>
          <cell r="B659">
            <v>0</v>
          </cell>
        </row>
        <row r="660">
          <cell r="A660">
            <v>4809</v>
          </cell>
          <cell r="B660">
            <v>0</v>
          </cell>
        </row>
        <row r="661">
          <cell r="A661">
            <v>4402</v>
          </cell>
          <cell r="B661">
            <v>39062164.723461002</v>
          </cell>
        </row>
        <row r="662">
          <cell r="A662">
            <v>4403</v>
          </cell>
          <cell r="B662">
            <v>7181140.4918470001</v>
          </cell>
        </row>
        <row r="663">
          <cell r="A663">
            <v>4404</v>
          </cell>
          <cell r="B663">
            <v>4623172.5482120002</v>
          </cell>
        </row>
        <row r="664">
          <cell r="A664">
            <v>1275</v>
          </cell>
          <cell r="B664">
            <v>0</v>
          </cell>
        </row>
        <row r="665">
          <cell r="A665">
            <v>1110</v>
          </cell>
          <cell r="B665">
            <v>3187614.1279759998</v>
          </cell>
        </row>
        <row r="666">
          <cell r="A666">
            <v>1114</v>
          </cell>
          <cell r="B666">
            <v>51758.790068000002</v>
          </cell>
        </row>
        <row r="667">
          <cell r="A667">
            <v>1116</v>
          </cell>
          <cell r="B667">
            <v>24905.756803</v>
          </cell>
        </row>
        <row r="668">
          <cell r="A668">
            <v>1118</v>
          </cell>
          <cell r="B668">
            <v>397824.20022300002</v>
          </cell>
        </row>
        <row r="672">
          <cell r="B672">
            <v>633765019.54999995</v>
          </cell>
        </row>
        <row r="673">
          <cell r="B673" t="b">
            <v>1</v>
          </cell>
        </row>
        <row r="678">
          <cell r="A678" t="str">
            <v>Code</v>
          </cell>
          <cell r="B678" t="str">
            <v>Amount</v>
          </cell>
        </row>
        <row r="679">
          <cell r="A679" t="str">
            <v>021</v>
          </cell>
          <cell r="B679">
            <v>55806986.848733</v>
          </cell>
        </row>
        <row r="680">
          <cell r="A680">
            <v>3502</v>
          </cell>
          <cell r="B680">
            <v>4427147.8711649999</v>
          </cell>
        </row>
        <row r="681">
          <cell r="A681">
            <v>4101</v>
          </cell>
          <cell r="B681">
            <v>0</v>
          </cell>
        </row>
        <row r="682">
          <cell r="A682">
            <v>4103</v>
          </cell>
          <cell r="B682">
            <v>0</v>
          </cell>
        </row>
        <row r="683">
          <cell r="A683">
            <v>4602</v>
          </cell>
          <cell r="B683">
            <v>0</v>
          </cell>
        </row>
        <row r="684">
          <cell r="A684">
            <v>4604</v>
          </cell>
          <cell r="B684">
            <v>0</v>
          </cell>
        </row>
        <row r="685">
          <cell r="A685">
            <v>4606</v>
          </cell>
          <cell r="B685">
            <v>0</v>
          </cell>
        </row>
        <row r="686">
          <cell r="A686">
            <v>4806</v>
          </cell>
          <cell r="B686">
            <v>0</v>
          </cell>
        </row>
        <row r="687">
          <cell r="A687">
            <v>4808</v>
          </cell>
          <cell r="B687">
            <v>0</v>
          </cell>
        </row>
        <row r="688">
          <cell r="A688">
            <v>4809</v>
          </cell>
          <cell r="B688">
            <v>0</v>
          </cell>
        </row>
        <row r="689">
          <cell r="A689">
            <v>4402</v>
          </cell>
          <cell r="B689">
            <v>4164107.1254130001</v>
          </cell>
        </row>
        <row r="690">
          <cell r="A690">
            <v>4403</v>
          </cell>
          <cell r="B690">
            <v>765524.350798</v>
          </cell>
        </row>
        <row r="691">
          <cell r="A691">
            <v>4404</v>
          </cell>
          <cell r="B691">
            <v>492839.70528300002</v>
          </cell>
        </row>
        <row r="692">
          <cell r="A692">
            <v>1275</v>
          </cell>
          <cell r="B692">
            <v>0</v>
          </cell>
        </row>
        <row r="693">
          <cell r="A693">
            <v>1110</v>
          </cell>
          <cell r="B693">
            <v>336073.16710600001</v>
          </cell>
        </row>
        <row r="694">
          <cell r="A694">
            <v>1114</v>
          </cell>
          <cell r="B694">
            <v>5518.1066559999999</v>
          </cell>
        </row>
        <row r="695">
          <cell r="A695">
            <v>1116</v>
          </cell>
          <cell r="B695">
            <v>2625.8374549999999</v>
          </cell>
        </row>
        <row r="696">
          <cell r="A696">
            <v>1118</v>
          </cell>
          <cell r="B696">
            <v>41942.981035999997</v>
          </cell>
        </row>
        <row r="700">
          <cell r="B700">
            <v>66042765.990000002</v>
          </cell>
        </row>
        <row r="701">
          <cell r="B701" t="b">
            <v>1</v>
          </cell>
        </row>
        <row r="706">
          <cell r="A706" t="str">
            <v>Code</v>
          </cell>
          <cell r="B706" t="str">
            <v>Amount</v>
          </cell>
        </row>
        <row r="707">
          <cell r="A707" t="str">
            <v>021</v>
          </cell>
          <cell r="B707">
            <v>56977471.049310997</v>
          </cell>
        </row>
        <row r="708">
          <cell r="A708">
            <v>3502</v>
          </cell>
          <cell r="B708">
            <v>4538247.010423</v>
          </cell>
        </row>
        <row r="709">
          <cell r="A709">
            <v>4101</v>
          </cell>
          <cell r="B709">
            <v>0</v>
          </cell>
        </row>
        <row r="710">
          <cell r="A710">
            <v>4103</v>
          </cell>
          <cell r="B710">
            <v>0</v>
          </cell>
        </row>
        <row r="711">
          <cell r="A711">
            <v>4602</v>
          </cell>
          <cell r="B711">
            <v>0</v>
          </cell>
        </row>
        <row r="712">
          <cell r="A712">
            <v>4604</v>
          </cell>
          <cell r="B712">
            <v>0</v>
          </cell>
        </row>
        <row r="713">
          <cell r="A713">
            <v>4606</v>
          </cell>
          <cell r="B713">
            <v>0</v>
          </cell>
        </row>
        <row r="714">
          <cell r="A714">
            <v>4806</v>
          </cell>
          <cell r="B714">
            <v>0</v>
          </cell>
        </row>
        <row r="715">
          <cell r="A715">
            <v>4808</v>
          </cell>
          <cell r="B715">
            <v>0</v>
          </cell>
        </row>
        <row r="716">
          <cell r="A716">
            <v>4809</v>
          </cell>
          <cell r="B716">
            <v>0</v>
          </cell>
        </row>
        <row r="717">
          <cell r="A717">
            <v>4402</v>
          </cell>
          <cell r="B717">
            <v>4657130.3604910001</v>
          </cell>
        </row>
        <row r="718">
          <cell r="A718">
            <v>4403</v>
          </cell>
          <cell r="B718">
            <v>856161.13813199999</v>
          </cell>
        </row>
        <row r="719">
          <cell r="A719">
            <v>4404</v>
          </cell>
          <cell r="B719">
            <v>551191.09216</v>
          </cell>
        </row>
        <row r="720">
          <cell r="A720">
            <v>1275</v>
          </cell>
          <cell r="B720">
            <v>0</v>
          </cell>
        </row>
        <row r="721">
          <cell r="A721">
            <v>1110</v>
          </cell>
          <cell r="B721">
            <v>344506.91286699998</v>
          </cell>
        </row>
        <row r="722">
          <cell r="A722">
            <v>1114</v>
          </cell>
          <cell r="B722">
            <v>5656.5833720000001</v>
          </cell>
        </row>
        <row r="723">
          <cell r="A723">
            <v>1116</v>
          </cell>
          <cell r="B723">
            <v>2691.7327650000002</v>
          </cell>
        </row>
        <row r="724">
          <cell r="A724">
            <v>1118</v>
          </cell>
          <cell r="B724">
            <v>43349.627103999999</v>
          </cell>
        </row>
        <row r="728">
          <cell r="B728">
            <v>67976405.510000005</v>
          </cell>
        </row>
        <row r="729">
          <cell r="B729" t="b">
            <v>0</v>
          </cell>
        </row>
        <row r="734">
          <cell r="A734" t="str">
            <v>Code</v>
          </cell>
          <cell r="B734" t="str">
            <v>Amount</v>
          </cell>
        </row>
        <row r="735">
          <cell r="A735" t="str">
            <v>021</v>
          </cell>
          <cell r="B735">
            <v>150037314.96367899</v>
          </cell>
        </row>
        <row r="736">
          <cell r="A736">
            <v>3502</v>
          </cell>
          <cell r="B736">
            <v>11881094.641099</v>
          </cell>
        </row>
        <row r="737">
          <cell r="A737">
            <v>4101</v>
          </cell>
          <cell r="B737">
            <v>0</v>
          </cell>
        </row>
        <row r="738">
          <cell r="A738">
            <v>4103</v>
          </cell>
          <cell r="B738">
            <v>0</v>
          </cell>
        </row>
        <row r="739">
          <cell r="A739">
            <v>4602</v>
          </cell>
          <cell r="B739">
            <v>0</v>
          </cell>
        </row>
        <row r="740">
          <cell r="A740">
            <v>4604</v>
          </cell>
          <cell r="B740">
            <v>0</v>
          </cell>
        </row>
        <row r="741">
          <cell r="A741">
            <v>4606</v>
          </cell>
          <cell r="B741">
            <v>0</v>
          </cell>
        </row>
        <row r="742">
          <cell r="A742">
            <v>4806</v>
          </cell>
          <cell r="B742">
            <v>0</v>
          </cell>
        </row>
        <row r="743">
          <cell r="A743">
            <v>4808</v>
          </cell>
          <cell r="B743">
            <v>0</v>
          </cell>
        </row>
        <row r="744">
          <cell r="A744">
            <v>4809</v>
          </cell>
          <cell r="B744">
            <v>0</v>
          </cell>
        </row>
        <row r="745">
          <cell r="A745">
            <v>4402</v>
          </cell>
          <cell r="B745">
            <v>12262481.126636</v>
          </cell>
        </row>
        <row r="746">
          <cell r="A746">
            <v>4403</v>
          </cell>
          <cell r="B746">
            <v>2254319.5025780001</v>
          </cell>
        </row>
        <row r="747">
          <cell r="A747">
            <v>4404</v>
          </cell>
          <cell r="B747">
            <v>1451316.549377</v>
          </cell>
        </row>
        <row r="748">
          <cell r="A748">
            <v>1275</v>
          </cell>
          <cell r="B748">
            <v>0</v>
          </cell>
        </row>
        <row r="749">
          <cell r="A749">
            <v>1110</v>
          </cell>
          <cell r="B749">
            <v>901916.36261499999</v>
          </cell>
        </row>
        <row r="750">
          <cell r="A750">
            <v>1114</v>
          </cell>
          <cell r="B750">
            <v>14591.709666000001</v>
          </cell>
        </row>
        <row r="751">
          <cell r="A751">
            <v>1116</v>
          </cell>
          <cell r="B751">
            <v>7046.9350059999997</v>
          </cell>
        </row>
        <row r="752">
          <cell r="A752">
            <v>1118</v>
          </cell>
          <cell r="B752">
            <v>113488.979576</v>
          </cell>
        </row>
        <row r="756">
          <cell r="B756">
            <v>178923570.77000001</v>
          </cell>
        </row>
        <row r="757">
          <cell r="B757" t="b">
            <v>0</v>
          </cell>
        </row>
        <row r="762">
          <cell r="A762" t="str">
            <v>Code</v>
          </cell>
          <cell r="B762" t="str">
            <v>Amount</v>
          </cell>
        </row>
        <row r="763">
          <cell r="A763" t="str">
            <v>021</v>
          </cell>
          <cell r="B763">
            <v>109674885.93370999</v>
          </cell>
        </row>
        <row r="764">
          <cell r="A764">
            <v>3502</v>
          </cell>
          <cell r="B764">
            <v>8608884.738504</v>
          </cell>
        </row>
        <row r="765">
          <cell r="A765">
            <v>4101</v>
          </cell>
          <cell r="B765">
            <v>0</v>
          </cell>
        </row>
        <row r="766">
          <cell r="A766">
            <v>4103</v>
          </cell>
          <cell r="B766">
            <v>0</v>
          </cell>
        </row>
        <row r="767">
          <cell r="A767">
            <v>4602</v>
          </cell>
          <cell r="B767">
            <v>0</v>
          </cell>
        </row>
        <row r="768">
          <cell r="A768">
            <v>4604</v>
          </cell>
          <cell r="B768">
            <v>0</v>
          </cell>
        </row>
        <row r="769">
          <cell r="A769">
            <v>4606</v>
          </cell>
          <cell r="B769">
            <v>0</v>
          </cell>
        </row>
        <row r="770">
          <cell r="A770">
            <v>4806</v>
          </cell>
          <cell r="B770">
            <v>0</v>
          </cell>
        </row>
        <row r="771">
          <cell r="A771">
            <v>4808</v>
          </cell>
          <cell r="B771">
            <v>0</v>
          </cell>
        </row>
        <row r="772">
          <cell r="A772">
            <v>4809</v>
          </cell>
          <cell r="B772">
            <v>0</v>
          </cell>
        </row>
        <row r="773">
          <cell r="A773">
            <v>4402</v>
          </cell>
          <cell r="B773">
            <v>8885232.3642059993</v>
          </cell>
        </row>
        <row r="774">
          <cell r="A774">
            <v>4403</v>
          </cell>
          <cell r="B774">
            <v>1633450.228931</v>
          </cell>
        </row>
        <row r="775">
          <cell r="A775">
            <v>4404</v>
          </cell>
          <cell r="B775">
            <v>1051604.862186</v>
          </cell>
        </row>
        <row r="776">
          <cell r="A776">
            <v>1275</v>
          </cell>
          <cell r="B776">
            <v>0</v>
          </cell>
        </row>
        <row r="777">
          <cell r="A777">
            <v>1110</v>
          </cell>
          <cell r="B777">
            <v>653516.72081299999</v>
          </cell>
        </row>
        <row r="778">
          <cell r="A778">
            <v>1114</v>
          </cell>
          <cell r="B778">
            <v>10572.960695</v>
          </cell>
        </row>
        <row r="779">
          <cell r="A779">
            <v>1116</v>
          </cell>
          <cell r="B779">
            <v>5047.7163860000001</v>
          </cell>
        </row>
        <row r="780">
          <cell r="A780">
            <v>1118</v>
          </cell>
          <cell r="B780">
            <v>82232.620290999999</v>
          </cell>
        </row>
        <row r="784">
          <cell r="B784">
            <v>130605428.15000001</v>
          </cell>
        </row>
        <row r="785">
          <cell r="B785" t="b">
            <v>1</v>
          </cell>
        </row>
        <row r="790">
          <cell r="A790" t="str">
            <v>Code</v>
          </cell>
          <cell r="B790" t="str">
            <v>Amount</v>
          </cell>
        </row>
        <row r="791">
          <cell r="A791" t="str">
            <v>021</v>
          </cell>
          <cell r="B791">
            <v>79287083.727642</v>
          </cell>
        </row>
        <row r="792">
          <cell r="A792">
            <v>3502</v>
          </cell>
          <cell r="B792">
            <v>8928728.9572599996</v>
          </cell>
        </row>
        <row r="793">
          <cell r="A793">
            <v>4101</v>
          </cell>
          <cell r="B793">
            <v>0</v>
          </cell>
        </row>
        <row r="794">
          <cell r="A794">
            <v>4103</v>
          </cell>
          <cell r="B794">
            <v>0</v>
          </cell>
        </row>
        <row r="795">
          <cell r="A795">
            <v>4602</v>
          </cell>
          <cell r="B795">
            <v>0</v>
          </cell>
        </row>
        <row r="796">
          <cell r="A796">
            <v>4604</v>
          </cell>
          <cell r="B796">
            <v>0</v>
          </cell>
        </row>
        <row r="797">
          <cell r="A797">
            <v>4606</v>
          </cell>
          <cell r="B797">
            <v>0</v>
          </cell>
        </row>
        <row r="798">
          <cell r="A798">
            <v>4806</v>
          </cell>
          <cell r="B798">
            <v>0</v>
          </cell>
        </row>
        <row r="799">
          <cell r="A799">
            <v>4808</v>
          </cell>
          <cell r="B799">
            <v>0</v>
          </cell>
        </row>
        <row r="800">
          <cell r="A800">
            <v>4809</v>
          </cell>
          <cell r="B800">
            <v>0</v>
          </cell>
        </row>
        <row r="801">
          <cell r="A801">
            <v>4402</v>
          </cell>
          <cell r="B801">
            <v>6276796.7104460001</v>
          </cell>
        </row>
        <row r="802">
          <cell r="A802">
            <v>4403</v>
          </cell>
          <cell r="B802">
            <v>1153918.614997</v>
          </cell>
        </row>
        <row r="803">
          <cell r="A803">
            <v>4404</v>
          </cell>
          <cell r="B803">
            <v>742885.46085100004</v>
          </cell>
        </row>
        <row r="804">
          <cell r="A804">
            <v>1275</v>
          </cell>
          <cell r="B804">
            <v>0</v>
          </cell>
        </row>
        <row r="805">
          <cell r="A805">
            <v>1110</v>
          </cell>
          <cell r="B805">
            <v>464542.28768100002</v>
          </cell>
        </row>
        <row r="806">
          <cell r="A806">
            <v>1114</v>
          </cell>
          <cell r="B806">
            <v>7515.6261379999996</v>
          </cell>
        </row>
        <row r="807">
          <cell r="A807">
            <v>1116</v>
          </cell>
          <cell r="B807">
            <v>3588.0913879999998</v>
          </cell>
        </row>
        <row r="808">
          <cell r="A808">
            <v>1118</v>
          </cell>
          <cell r="B808">
            <v>58453.7906</v>
          </cell>
        </row>
        <row r="812">
          <cell r="B812">
            <v>96923513.269999996</v>
          </cell>
        </row>
        <row r="813">
          <cell r="B813" t="b">
            <v>1</v>
          </cell>
        </row>
        <row r="818">
          <cell r="A818" t="str">
            <v>Code</v>
          </cell>
          <cell r="B818" t="str">
            <v>Amount</v>
          </cell>
        </row>
        <row r="819">
          <cell r="A819" t="str">
            <v>021</v>
          </cell>
          <cell r="B819">
            <v>12258534.317163</v>
          </cell>
        </row>
        <row r="820">
          <cell r="A820">
            <v>3502</v>
          </cell>
          <cell r="B820">
            <v>1299455.390077</v>
          </cell>
        </row>
        <row r="821">
          <cell r="A821">
            <v>4101</v>
          </cell>
          <cell r="B821">
            <v>0</v>
          </cell>
        </row>
        <row r="822">
          <cell r="A822">
            <v>4103</v>
          </cell>
          <cell r="B822">
            <v>0</v>
          </cell>
        </row>
        <row r="823">
          <cell r="A823">
            <v>4602</v>
          </cell>
          <cell r="B823">
            <v>0</v>
          </cell>
        </row>
        <row r="824">
          <cell r="A824">
            <v>4604</v>
          </cell>
          <cell r="B824">
            <v>0</v>
          </cell>
        </row>
        <row r="825">
          <cell r="A825">
            <v>4606</v>
          </cell>
          <cell r="B825">
            <v>0</v>
          </cell>
        </row>
        <row r="826">
          <cell r="A826">
            <v>4806</v>
          </cell>
          <cell r="B826">
            <v>0</v>
          </cell>
        </row>
        <row r="827">
          <cell r="A827">
            <v>4808</v>
          </cell>
          <cell r="B827">
            <v>0</v>
          </cell>
        </row>
        <row r="828">
          <cell r="A828">
            <v>4809</v>
          </cell>
          <cell r="B828">
            <v>0</v>
          </cell>
        </row>
        <row r="829">
          <cell r="A829">
            <v>4402</v>
          </cell>
          <cell r="B829">
            <v>971594.92556400003</v>
          </cell>
        </row>
        <row r="830">
          <cell r="A830">
            <v>4403</v>
          </cell>
          <cell r="B830">
            <v>178616.82042</v>
          </cell>
        </row>
        <row r="831">
          <cell r="A831">
            <v>4404</v>
          </cell>
          <cell r="B831">
            <v>114992.372278</v>
          </cell>
        </row>
        <row r="832">
          <cell r="A832">
            <v>1275</v>
          </cell>
          <cell r="B832">
            <v>0</v>
          </cell>
        </row>
        <row r="833">
          <cell r="A833">
            <v>1110</v>
          </cell>
          <cell r="B833">
            <v>67607.828901000001</v>
          </cell>
        </row>
        <row r="834">
          <cell r="A834">
            <v>1114</v>
          </cell>
          <cell r="B834">
            <v>1093.797442</v>
          </cell>
        </row>
        <row r="835">
          <cell r="A835">
            <v>1116</v>
          </cell>
          <cell r="B835">
            <v>522.19803200000001</v>
          </cell>
        </row>
        <row r="836">
          <cell r="A836">
            <v>1118</v>
          </cell>
          <cell r="B836">
            <v>8507.156352</v>
          </cell>
        </row>
        <row r="840">
          <cell r="B840">
            <v>14900924.810000001</v>
          </cell>
        </row>
        <row r="841">
          <cell r="B841" t="b">
            <v>1</v>
          </cell>
        </row>
        <row r="846">
          <cell r="A846" t="str">
            <v>Code</v>
          </cell>
          <cell r="B846" t="str">
            <v>Amount</v>
          </cell>
        </row>
        <row r="847">
          <cell r="A847" t="str">
            <v>021</v>
          </cell>
          <cell r="B847">
            <v>192652257.25317499</v>
          </cell>
        </row>
        <row r="848">
          <cell r="A848">
            <v>3502</v>
          </cell>
          <cell r="B848">
            <v>19420861.545205001</v>
          </cell>
        </row>
        <row r="849">
          <cell r="A849">
            <v>4101</v>
          </cell>
          <cell r="B849">
            <v>0</v>
          </cell>
        </row>
        <row r="850">
          <cell r="A850">
            <v>4103</v>
          </cell>
          <cell r="B850">
            <v>0</v>
          </cell>
        </row>
        <row r="851">
          <cell r="A851">
            <v>4602</v>
          </cell>
          <cell r="B851">
            <v>0</v>
          </cell>
        </row>
        <row r="852">
          <cell r="A852">
            <v>4604</v>
          </cell>
          <cell r="B852">
            <v>0</v>
          </cell>
        </row>
        <row r="853">
          <cell r="A853">
            <v>4606</v>
          </cell>
          <cell r="B853">
            <v>0</v>
          </cell>
        </row>
        <row r="854">
          <cell r="A854">
            <v>4806</v>
          </cell>
          <cell r="B854">
            <v>0</v>
          </cell>
        </row>
        <row r="855">
          <cell r="A855">
            <v>4808</v>
          </cell>
          <cell r="B855">
            <v>0</v>
          </cell>
        </row>
        <row r="856">
          <cell r="A856">
            <v>4809</v>
          </cell>
          <cell r="B856">
            <v>0</v>
          </cell>
        </row>
        <row r="857">
          <cell r="A857">
            <v>4402</v>
          </cell>
          <cell r="B857">
            <v>15700304.215532999</v>
          </cell>
        </row>
        <row r="858">
          <cell r="A858">
            <v>4403</v>
          </cell>
          <cell r="B858">
            <v>2886324.6861680001</v>
          </cell>
        </row>
        <row r="859">
          <cell r="A859">
            <v>4404</v>
          </cell>
          <cell r="B859">
            <v>1858197.4645209999</v>
          </cell>
        </row>
        <row r="860">
          <cell r="A860">
            <v>1275</v>
          </cell>
          <cell r="B860">
            <v>0</v>
          </cell>
        </row>
        <row r="861">
          <cell r="A861">
            <v>1110</v>
          </cell>
          <cell r="B861">
            <v>1010425.05536</v>
          </cell>
        </row>
        <row r="862">
          <cell r="A862">
            <v>1114</v>
          </cell>
          <cell r="B862">
            <v>16347.224264</v>
          </cell>
        </row>
        <row r="863">
          <cell r="A863">
            <v>1116</v>
          </cell>
          <cell r="B863">
            <v>7804.4508219999998</v>
          </cell>
        </row>
        <row r="864">
          <cell r="A864">
            <v>1118</v>
          </cell>
          <cell r="B864">
            <v>127142.72988499999</v>
          </cell>
        </row>
        <row r="868">
          <cell r="B868">
            <v>233679664.62</v>
          </cell>
        </row>
        <row r="869">
          <cell r="B869" t="b">
            <v>1</v>
          </cell>
        </row>
        <row r="875">
          <cell r="A875" t="str">
            <v>Code</v>
          </cell>
          <cell r="B875" t="str">
            <v>Amount</v>
          </cell>
        </row>
        <row r="876">
          <cell r="A876" t="str">
            <v>021</v>
          </cell>
          <cell r="B876">
            <v>105801539.780844</v>
          </cell>
        </row>
        <row r="877">
          <cell r="A877">
            <v>3502</v>
          </cell>
          <cell r="B877">
            <v>10274334.166836999</v>
          </cell>
        </row>
        <row r="878">
          <cell r="A878">
            <v>4101</v>
          </cell>
          <cell r="B878">
            <v>0</v>
          </cell>
        </row>
        <row r="879">
          <cell r="A879">
            <v>4103</v>
          </cell>
          <cell r="B879">
            <v>0</v>
          </cell>
        </row>
        <row r="880">
          <cell r="A880">
            <v>4602</v>
          </cell>
          <cell r="B880">
            <v>0</v>
          </cell>
        </row>
        <row r="881">
          <cell r="A881">
            <v>4604</v>
          </cell>
          <cell r="B881">
            <v>0</v>
          </cell>
        </row>
        <row r="882">
          <cell r="A882">
            <v>4606</v>
          </cell>
          <cell r="B882">
            <v>0</v>
          </cell>
        </row>
        <row r="883">
          <cell r="A883">
            <v>4806</v>
          </cell>
          <cell r="B883">
            <v>0</v>
          </cell>
        </row>
        <row r="884">
          <cell r="A884">
            <v>4808</v>
          </cell>
          <cell r="B884">
            <v>0</v>
          </cell>
        </row>
        <row r="885">
          <cell r="A885">
            <v>4809</v>
          </cell>
          <cell r="B885">
            <v>0</v>
          </cell>
        </row>
        <row r="886">
          <cell r="A886">
            <v>4402</v>
          </cell>
          <cell r="B886">
            <v>8306025.5414469996</v>
          </cell>
        </row>
        <row r="887">
          <cell r="A887">
            <v>4403</v>
          </cell>
          <cell r="B887">
            <v>1526969.5564560001</v>
          </cell>
        </row>
        <row r="888">
          <cell r="A888">
            <v>4404</v>
          </cell>
          <cell r="B888">
            <v>983053.28288399999</v>
          </cell>
        </row>
        <row r="889">
          <cell r="A889">
            <v>1275</v>
          </cell>
          <cell r="B889">
            <v>0</v>
          </cell>
        </row>
        <row r="890">
          <cell r="A890">
            <v>1110</v>
          </cell>
          <cell r="B890">
            <v>534551.19100400002</v>
          </cell>
        </row>
        <row r="891">
          <cell r="A891">
            <v>1114</v>
          </cell>
          <cell r="B891">
            <v>8648.2695110000004</v>
          </cell>
        </row>
        <row r="892">
          <cell r="A892">
            <v>1116</v>
          </cell>
          <cell r="B892">
            <v>4128.8351469999998</v>
          </cell>
        </row>
        <row r="893">
          <cell r="A893">
            <v>1118</v>
          </cell>
          <cell r="B893">
            <v>67263.076392000003</v>
          </cell>
        </row>
        <row r="897">
          <cell r="B897">
            <v>127506513.7</v>
          </cell>
        </row>
        <row r="898">
          <cell r="B898" t="b">
            <v>0</v>
          </cell>
        </row>
        <row r="904">
          <cell r="A904" t="str">
            <v>Code</v>
          </cell>
          <cell r="B904" t="str">
            <v>Amount</v>
          </cell>
        </row>
        <row r="905">
          <cell r="A905" t="str">
            <v>021</v>
          </cell>
          <cell r="B905">
            <v>79674405.443685994</v>
          </cell>
        </row>
        <row r="906">
          <cell r="A906">
            <v>3502</v>
          </cell>
          <cell r="B906">
            <v>7445071.6804459998</v>
          </cell>
        </row>
        <row r="907">
          <cell r="A907">
            <v>4101</v>
          </cell>
          <cell r="B907">
            <v>0</v>
          </cell>
        </row>
        <row r="908">
          <cell r="A908">
            <v>4103</v>
          </cell>
          <cell r="B908">
            <v>0</v>
          </cell>
        </row>
        <row r="909">
          <cell r="A909">
            <v>4602</v>
          </cell>
          <cell r="B909">
            <v>0</v>
          </cell>
        </row>
        <row r="910">
          <cell r="A910">
            <v>4604</v>
          </cell>
          <cell r="B910">
            <v>0</v>
          </cell>
        </row>
        <row r="911">
          <cell r="A911">
            <v>4606</v>
          </cell>
          <cell r="B911">
            <v>0</v>
          </cell>
        </row>
        <row r="912">
          <cell r="A912">
            <v>4806</v>
          </cell>
          <cell r="B912">
            <v>0</v>
          </cell>
        </row>
        <row r="913">
          <cell r="A913">
            <v>4808</v>
          </cell>
          <cell r="B913">
            <v>0</v>
          </cell>
        </row>
        <row r="914">
          <cell r="A914">
            <v>4809</v>
          </cell>
          <cell r="B914">
            <v>0</v>
          </cell>
        </row>
        <row r="915">
          <cell r="A915">
            <v>4402</v>
          </cell>
          <cell r="B915">
            <v>6746862.4537110003</v>
          </cell>
        </row>
        <row r="916">
          <cell r="A916">
            <v>4403</v>
          </cell>
          <cell r="B916">
            <v>1240334.9251699999</v>
          </cell>
        </row>
        <row r="917">
          <cell r="A917">
            <v>4404</v>
          </cell>
          <cell r="B917">
            <v>798519.73139199999</v>
          </cell>
        </row>
        <row r="918">
          <cell r="A918">
            <v>1275</v>
          </cell>
          <cell r="B918">
            <v>0</v>
          </cell>
        </row>
        <row r="919">
          <cell r="A919">
            <v>1110</v>
          </cell>
          <cell r="B919">
            <v>387350.83648900001</v>
          </cell>
        </row>
        <row r="920">
          <cell r="A920">
            <v>1114</v>
          </cell>
          <cell r="B920">
            <v>6266.7794700000004</v>
          </cell>
        </row>
        <row r="921">
          <cell r="A921">
            <v>1116</v>
          </cell>
          <cell r="B921">
            <v>2991.8701420000002</v>
          </cell>
        </row>
        <row r="922">
          <cell r="A922">
            <v>1118</v>
          </cell>
          <cell r="B922">
            <v>48740.718090000002</v>
          </cell>
        </row>
        <row r="926">
          <cell r="B926">
            <v>96350544.439999998</v>
          </cell>
        </row>
        <row r="927">
          <cell r="B927" t="b">
            <v>0</v>
          </cell>
        </row>
        <row r="933">
          <cell r="A933" t="str">
            <v>Code</v>
          </cell>
          <cell r="B933" t="str">
            <v>Amount</v>
          </cell>
        </row>
        <row r="934">
          <cell r="A934" t="str">
            <v>021</v>
          </cell>
          <cell r="B934">
            <v>25309901.007033002</v>
          </cell>
        </row>
        <row r="935">
          <cell r="A935">
            <v>3502</v>
          </cell>
          <cell r="B935">
            <v>2302283.3377959998</v>
          </cell>
        </row>
        <row r="936">
          <cell r="A936">
            <v>4101</v>
          </cell>
          <cell r="B936">
            <v>0</v>
          </cell>
        </row>
        <row r="937">
          <cell r="A937">
            <v>4103</v>
          </cell>
          <cell r="B937">
            <v>0</v>
          </cell>
        </row>
        <row r="938">
          <cell r="A938">
            <v>4602</v>
          </cell>
          <cell r="B938">
            <v>0</v>
          </cell>
        </row>
        <row r="939">
          <cell r="A939">
            <v>4604</v>
          </cell>
          <cell r="B939">
            <v>0</v>
          </cell>
        </row>
        <row r="940">
          <cell r="A940">
            <v>4606</v>
          </cell>
          <cell r="B940">
            <v>0</v>
          </cell>
        </row>
        <row r="941">
          <cell r="A941">
            <v>4806</v>
          </cell>
          <cell r="B941">
            <v>0</v>
          </cell>
        </row>
        <row r="942">
          <cell r="A942">
            <v>4808</v>
          </cell>
          <cell r="B942">
            <v>0</v>
          </cell>
        </row>
        <row r="943">
          <cell r="A943">
            <v>4809</v>
          </cell>
          <cell r="B943">
            <v>0</v>
          </cell>
        </row>
        <row r="944">
          <cell r="A944">
            <v>4402</v>
          </cell>
          <cell r="B944">
            <v>2101899.537</v>
          </cell>
        </row>
        <row r="945">
          <cell r="A945">
            <v>4403</v>
          </cell>
          <cell r="B945">
            <v>386410.63499200001</v>
          </cell>
        </row>
        <row r="946">
          <cell r="A946">
            <v>4404</v>
          </cell>
          <cell r="B946">
            <v>248768.70770900001</v>
          </cell>
        </row>
        <row r="947">
          <cell r="A947">
            <v>1275</v>
          </cell>
          <cell r="B947">
            <v>0</v>
          </cell>
        </row>
        <row r="948">
          <cell r="A948">
            <v>1110</v>
          </cell>
          <cell r="B948">
            <v>119782.779133</v>
          </cell>
        </row>
        <row r="949">
          <cell r="A949">
            <v>1114</v>
          </cell>
          <cell r="B949">
            <v>1937.913102</v>
          </cell>
        </row>
        <row r="950">
          <cell r="A950">
            <v>1116</v>
          </cell>
          <cell r="B950">
            <v>925.19361400000003</v>
          </cell>
        </row>
        <row r="951">
          <cell r="A951">
            <v>1118</v>
          </cell>
          <cell r="B951">
            <v>15072.379145000001</v>
          </cell>
        </row>
        <row r="955">
          <cell r="B955">
            <v>30486981.489999998</v>
          </cell>
        </row>
        <row r="956">
          <cell r="B956" t="b">
            <v>0</v>
          </cell>
        </row>
        <row r="962">
          <cell r="A962" t="str">
            <v>Code</v>
          </cell>
          <cell r="B962" t="str">
            <v>Amount</v>
          </cell>
        </row>
        <row r="963">
          <cell r="A963" t="str">
            <v>021</v>
          </cell>
          <cell r="B963">
            <v>252900881.03395599</v>
          </cell>
        </row>
        <row r="964">
          <cell r="A964">
            <v>3502</v>
          </cell>
          <cell r="B964">
            <v>22447257.303284999</v>
          </cell>
        </row>
        <row r="965">
          <cell r="A965">
            <v>4101</v>
          </cell>
          <cell r="B965">
            <v>0</v>
          </cell>
        </row>
        <row r="966">
          <cell r="A966">
            <v>4103</v>
          </cell>
          <cell r="B966">
            <v>0</v>
          </cell>
        </row>
        <row r="967">
          <cell r="A967">
            <v>4602</v>
          </cell>
          <cell r="B967">
            <v>0</v>
          </cell>
        </row>
        <row r="968">
          <cell r="A968">
            <v>4604</v>
          </cell>
          <cell r="B968">
            <v>0</v>
          </cell>
        </row>
        <row r="969">
          <cell r="A969">
            <v>4606</v>
          </cell>
          <cell r="B969">
            <v>0</v>
          </cell>
        </row>
        <row r="970">
          <cell r="A970">
            <v>4806</v>
          </cell>
          <cell r="B970">
            <v>0</v>
          </cell>
        </row>
        <row r="971">
          <cell r="A971">
            <v>4808</v>
          </cell>
          <cell r="B971">
            <v>0</v>
          </cell>
        </row>
        <row r="972">
          <cell r="A972">
            <v>4809</v>
          </cell>
          <cell r="B972">
            <v>0</v>
          </cell>
        </row>
        <row r="973">
          <cell r="A973">
            <v>4402</v>
          </cell>
          <cell r="B973">
            <v>21462426.027947001</v>
          </cell>
        </row>
        <row r="974">
          <cell r="A974">
            <v>4403</v>
          </cell>
          <cell r="B974">
            <v>3945626.098648</v>
          </cell>
        </row>
        <row r="975">
          <cell r="A975">
            <v>4404</v>
          </cell>
          <cell r="B975">
            <v>2540168.9725310002</v>
          </cell>
        </row>
        <row r="976">
          <cell r="A976">
            <v>1275</v>
          </cell>
          <cell r="B976">
            <v>0</v>
          </cell>
        </row>
        <row r="977">
          <cell r="A977">
            <v>1110</v>
          </cell>
          <cell r="B977">
            <v>1167881.8239120001</v>
          </cell>
        </row>
        <row r="978">
          <cell r="A978">
            <v>1114</v>
          </cell>
          <cell r="B978">
            <v>18894.648334000001</v>
          </cell>
        </row>
        <row r="979">
          <cell r="A979">
            <v>1116</v>
          </cell>
          <cell r="B979">
            <v>9020.6356350000005</v>
          </cell>
        </row>
        <row r="980">
          <cell r="A980">
            <v>1118</v>
          </cell>
          <cell r="B980">
            <v>146955.66235999999</v>
          </cell>
        </row>
        <row r="984">
          <cell r="B984">
            <v>304639112.20999998</v>
          </cell>
        </row>
        <row r="985">
          <cell r="B985" t="b">
            <v>0</v>
          </cell>
        </row>
        <row r="991">
          <cell r="A991" t="str">
            <v>Code</v>
          </cell>
          <cell r="B991" t="str">
            <v>Amount</v>
          </cell>
        </row>
        <row r="992">
          <cell r="A992" t="str">
            <v>021</v>
          </cell>
          <cell r="B992">
            <v>86559694.582714006</v>
          </cell>
        </row>
        <row r="993">
          <cell r="A993">
            <v>3502</v>
          </cell>
          <cell r="B993">
            <v>7682961.5161800003</v>
          </cell>
        </row>
        <row r="994">
          <cell r="A994">
            <v>4101</v>
          </cell>
          <cell r="B994">
            <v>0</v>
          </cell>
        </row>
        <row r="995">
          <cell r="A995">
            <v>4103</v>
          </cell>
          <cell r="B995">
            <v>0</v>
          </cell>
        </row>
        <row r="996">
          <cell r="A996">
            <v>4602</v>
          </cell>
          <cell r="B996">
            <v>0</v>
          </cell>
        </row>
        <row r="997">
          <cell r="A997">
            <v>4604</v>
          </cell>
          <cell r="B997">
            <v>0</v>
          </cell>
        </row>
        <row r="998">
          <cell r="A998">
            <v>4606</v>
          </cell>
          <cell r="B998">
            <v>0</v>
          </cell>
        </row>
        <row r="999">
          <cell r="A999">
            <v>4806</v>
          </cell>
          <cell r="B999">
            <v>0</v>
          </cell>
        </row>
        <row r="1000">
          <cell r="A1000">
            <v>4808</v>
          </cell>
          <cell r="B1000">
            <v>0</v>
          </cell>
        </row>
        <row r="1001">
          <cell r="A1001">
            <v>4809</v>
          </cell>
          <cell r="B1001">
            <v>0</v>
          </cell>
        </row>
        <row r="1002">
          <cell r="A1002">
            <v>4402</v>
          </cell>
          <cell r="B1002">
            <v>7560057.4018719997</v>
          </cell>
        </row>
        <row r="1003">
          <cell r="A1003">
            <v>4403</v>
          </cell>
          <cell r="B1003">
            <v>1389831.687865</v>
          </cell>
        </row>
        <row r="1004">
          <cell r="A1004">
            <v>4404</v>
          </cell>
          <cell r="B1004">
            <v>894764.79582400003</v>
          </cell>
        </row>
        <row r="1005">
          <cell r="A1005">
            <v>1275</v>
          </cell>
          <cell r="B1005">
            <v>0</v>
          </cell>
        </row>
        <row r="1006">
          <cell r="A1006">
            <v>1110</v>
          </cell>
          <cell r="B1006">
            <v>399727.72563399997</v>
          </cell>
        </row>
        <row r="1007">
          <cell r="A1007">
            <v>1114</v>
          </cell>
          <cell r="B1007">
            <v>6467.0197369999996</v>
          </cell>
        </row>
        <row r="1008">
          <cell r="A1008">
            <v>1116</v>
          </cell>
          <cell r="B1008">
            <v>3087.4683479999999</v>
          </cell>
        </row>
        <row r="1009">
          <cell r="A1009">
            <v>1118</v>
          </cell>
          <cell r="B1009">
            <v>50298.113628999999</v>
          </cell>
        </row>
        <row r="1013">
          <cell r="B1013">
            <v>104546890.31</v>
          </cell>
        </row>
        <row r="1014">
          <cell r="B1014" t="b">
            <v>0</v>
          </cell>
        </row>
        <row r="1018">
          <cell r="A1018" t="str">
            <v>Code</v>
          </cell>
          <cell r="B1018" t="str">
            <v>Amount</v>
          </cell>
        </row>
        <row r="1019">
          <cell r="A1019" t="str">
            <v>021</v>
          </cell>
          <cell r="B1019">
            <v>74294862.921367005</v>
          </cell>
        </row>
        <row r="1020">
          <cell r="A1020">
            <v>3502</v>
          </cell>
          <cell r="B1020">
            <v>6594345.9646720001</v>
          </cell>
        </row>
        <row r="1021">
          <cell r="A1021">
            <v>4101</v>
          </cell>
          <cell r="B1021">
            <v>0</v>
          </cell>
        </row>
        <row r="1022">
          <cell r="A1022">
            <v>4103</v>
          </cell>
          <cell r="B1022">
            <v>0</v>
          </cell>
        </row>
        <row r="1023">
          <cell r="A1023">
            <v>4602</v>
          </cell>
          <cell r="B1023">
            <v>0</v>
          </cell>
        </row>
        <row r="1024">
          <cell r="A1024">
            <v>4604</v>
          </cell>
          <cell r="B1024">
            <v>0</v>
          </cell>
        </row>
        <row r="1025">
          <cell r="A1025">
            <v>4606</v>
          </cell>
          <cell r="B1025">
            <v>0</v>
          </cell>
        </row>
        <row r="1026">
          <cell r="A1026">
            <v>4806</v>
          </cell>
          <cell r="B1026">
            <v>0</v>
          </cell>
        </row>
        <row r="1027">
          <cell r="A1027">
            <v>4808</v>
          </cell>
          <cell r="B1027">
            <v>0</v>
          </cell>
        </row>
        <row r="1028">
          <cell r="A1028">
            <v>4809</v>
          </cell>
          <cell r="B1028">
            <v>0</v>
          </cell>
        </row>
        <row r="1029">
          <cell r="A1029">
            <v>4402</v>
          </cell>
          <cell r="B1029">
            <v>6488856.4020170001</v>
          </cell>
        </row>
        <row r="1030">
          <cell r="A1030">
            <v>4403</v>
          </cell>
          <cell r="B1030">
            <v>1192903.408815</v>
          </cell>
        </row>
        <row r="1031">
          <cell r="A1031">
            <v>4404</v>
          </cell>
          <cell r="B1031">
            <v>767983.62301400001</v>
          </cell>
        </row>
        <row r="1032">
          <cell r="A1032">
            <v>1275</v>
          </cell>
          <cell r="B1032">
            <v>0</v>
          </cell>
        </row>
        <row r="1033">
          <cell r="A1033">
            <v>1110</v>
          </cell>
          <cell r="B1033">
            <v>343089.43354100001</v>
          </cell>
        </row>
        <row r="1034">
          <cell r="A1034">
            <v>1114</v>
          </cell>
          <cell r="B1034">
            <v>5550.6936240000005</v>
          </cell>
        </row>
        <row r="1035">
          <cell r="A1035">
            <v>1116</v>
          </cell>
          <cell r="B1035">
            <v>2649.9982329999998</v>
          </cell>
        </row>
        <row r="1036">
          <cell r="A1036">
            <v>1118</v>
          </cell>
          <cell r="B1036">
            <v>43171.264353999999</v>
          </cell>
        </row>
        <row r="1040">
          <cell r="B1040">
            <v>89733413.709999993</v>
          </cell>
        </row>
        <row r="1041">
          <cell r="B1041" t="b">
            <v>1</v>
          </cell>
        </row>
        <row r="1046">
          <cell r="A1046" t="str">
            <v>Code</v>
          </cell>
          <cell r="B1046" t="str">
            <v>Amount</v>
          </cell>
        </row>
        <row r="1047">
          <cell r="A1047" t="str">
            <v>021</v>
          </cell>
          <cell r="B1047">
            <v>237235333.93660599</v>
          </cell>
        </row>
        <row r="1048">
          <cell r="A1048">
            <v>3502</v>
          </cell>
          <cell r="B1048">
            <v>21056797.273832999</v>
          </cell>
        </row>
        <row r="1049">
          <cell r="A1049">
            <v>4101</v>
          </cell>
          <cell r="B1049">
            <v>0</v>
          </cell>
        </row>
        <row r="1050">
          <cell r="A1050">
            <v>4103</v>
          </cell>
          <cell r="B1050">
            <v>0</v>
          </cell>
        </row>
        <row r="1051">
          <cell r="A1051">
            <v>4602</v>
          </cell>
          <cell r="B1051">
            <v>0</v>
          </cell>
        </row>
        <row r="1052">
          <cell r="A1052">
            <v>4604</v>
          </cell>
          <cell r="B1052">
            <v>0</v>
          </cell>
        </row>
        <row r="1053">
          <cell r="A1053">
            <v>4606</v>
          </cell>
          <cell r="B1053">
            <v>0</v>
          </cell>
        </row>
        <row r="1054">
          <cell r="A1054">
            <v>4806</v>
          </cell>
          <cell r="B1054">
            <v>0</v>
          </cell>
        </row>
        <row r="1055">
          <cell r="A1055">
            <v>4808</v>
          </cell>
          <cell r="B1055">
            <v>0</v>
          </cell>
        </row>
        <row r="1056">
          <cell r="A1056">
            <v>4809</v>
          </cell>
          <cell r="B1056">
            <v>0</v>
          </cell>
        </row>
        <row r="1057">
          <cell r="A1057">
            <v>4402</v>
          </cell>
          <cell r="B1057">
            <v>20719952.293721002</v>
          </cell>
        </row>
        <row r="1058">
          <cell r="A1058">
            <v>4403</v>
          </cell>
          <cell r="B1058">
            <v>3809130.6372540002</v>
          </cell>
        </row>
        <row r="1059">
          <cell r="A1059">
            <v>4404</v>
          </cell>
          <cell r="B1059">
            <v>2452294.0631360002</v>
          </cell>
        </row>
        <row r="1060">
          <cell r="A1060">
            <v>1275</v>
          </cell>
          <cell r="B1060">
            <v>0</v>
          </cell>
        </row>
        <row r="1061">
          <cell r="A1061">
            <v>1110</v>
          </cell>
          <cell r="B1061">
            <v>1095539.222171</v>
          </cell>
        </row>
        <row r="1062">
          <cell r="A1062">
            <v>1114</v>
          </cell>
          <cell r="B1062">
            <v>17724.249077</v>
          </cell>
        </row>
        <row r="1063">
          <cell r="A1063">
            <v>1116</v>
          </cell>
          <cell r="B1063">
            <v>8461.8665560000009</v>
          </cell>
        </row>
        <row r="1064">
          <cell r="A1064">
            <v>1118</v>
          </cell>
          <cell r="B1064">
            <v>137852.72511199999</v>
          </cell>
        </row>
        <row r="1068">
          <cell r="B1068">
            <v>286533086.26999998</v>
          </cell>
        </row>
        <row r="1069">
          <cell r="B1069" t="b">
            <v>1</v>
          </cell>
        </row>
        <row r="1074">
          <cell r="A1074" t="str">
            <v>Code</v>
          </cell>
          <cell r="B1074" t="str">
            <v>Amount</v>
          </cell>
        </row>
        <row r="1075">
          <cell r="A1075" t="str">
            <v>021</v>
          </cell>
          <cell r="B1075">
            <v>208556180.07349101</v>
          </cell>
        </row>
        <row r="1076">
          <cell r="A1076">
            <v>3502</v>
          </cell>
          <cell r="B1076">
            <v>18511261.080467999</v>
          </cell>
        </row>
        <row r="1077">
          <cell r="A1077">
            <v>4101</v>
          </cell>
          <cell r="B1077">
            <v>0</v>
          </cell>
        </row>
        <row r="1078">
          <cell r="A1078">
            <v>4103</v>
          </cell>
          <cell r="B1078">
            <v>0</v>
          </cell>
        </row>
        <row r="1079">
          <cell r="A1079">
            <v>4602</v>
          </cell>
          <cell r="B1079">
            <v>0</v>
          </cell>
        </row>
        <row r="1080">
          <cell r="A1080">
            <v>4604</v>
          </cell>
          <cell r="B1080">
            <v>0</v>
          </cell>
        </row>
        <row r="1081">
          <cell r="A1081">
            <v>4606</v>
          </cell>
          <cell r="B1081">
            <v>0</v>
          </cell>
        </row>
        <row r="1082">
          <cell r="A1082">
            <v>4806</v>
          </cell>
          <cell r="B1082">
            <v>0</v>
          </cell>
        </row>
        <row r="1083">
          <cell r="A1083">
            <v>4808</v>
          </cell>
          <cell r="B1083">
            <v>0</v>
          </cell>
        </row>
        <row r="1084">
          <cell r="A1084">
            <v>4809</v>
          </cell>
          <cell r="B1084">
            <v>0</v>
          </cell>
        </row>
        <row r="1085">
          <cell r="A1085">
            <v>4402</v>
          </cell>
          <cell r="B1085">
            <v>18215136.969597999</v>
          </cell>
        </row>
        <row r="1086">
          <cell r="A1086">
            <v>4403</v>
          </cell>
          <cell r="B1086">
            <v>3348648.4577330002</v>
          </cell>
        </row>
        <row r="1087">
          <cell r="A1087">
            <v>4404</v>
          </cell>
          <cell r="B1087">
            <v>2155838.5664479998</v>
          </cell>
        </row>
        <row r="1088">
          <cell r="A1088">
            <v>1275</v>
          </cell>
          <cell r="B1088">
            <v>0</v>
          </cell>
        </row>
        <row r="1089">
          <cell r="A1089">
            <v>1110</v>
          </cell>
          <cell r="B1089">
            <v>963100.527672</v>
          </cell>
        </row>
        <row r="1090">
          <cell r="A1090">
            <v>1114</v>
          </cell>
          <cell r="B1090">
            <v>15581.581464999999</v>
          </cell>
        </row>
        <row r="1091">
          <cell r="A1091">
            <v>1116</v>
          </cell>
          <cell r="B1091">
            <v>7438.9195570000002</v>
          </cell>
        </row>
        <row r="1092">
          <cell r="A1092">
            <v>1118</v>
          </cell>
          <cell r="B1092">
            <v>121187.840298</v>
          </cell>
        </row>
        <row r="1096">
          <cell r="B1096">
            <v>251894374.02000001</v>
          </cell>
        </row>
        <row r="1097">
          <cell r="B1097" t="b">
            <v>1</v>
          </cell>
        </row>
        <row r="1103">
          <cell r="A1103" t="str">
            <v>Code</v>
          </cell>
          <cell r="B1103" t="str">
            <v>Amount</v>
          </cell>
        </row>
        <row r="1104">
          <cell r="A1104" t="str">
            <v>021</v>
          </cell>
          <cell r="B1104">
            <v>320683222.35226798</v>
          </cell>
        </row>
        <row r="1105">
          <cell r="A1105">
            <v>3502</v>
          </cell>
          <cell r="B1105">
            <v>28463557.641863</v>
          </cell>
        </row>
        <row r="1106">
          <cell r="A1106">
            <v>4101</v>
          </cell>
          <cell r="B1106">
            <v>0</v>
          </cell>
        </row>
        <row r="1107">
          <cell r="A1107">
            <v>4103</v>
          </cell>
          <cell r="B1107">
            <v>0</v>
          </cell>
        </row>
        <row r="1108">
          <cell r="A1108">
            <v>4602</v>
          </cell>
          <cell r="B1108">
            <v>0</v>
          </cell>
        </row>
        <row r="1109">
          <cell r="A1109">
            <v>4604</v>
          </cell>
          <cell r="B1109">
            <v>0</v>
          </cell>
        </row>
        <row r="1110">
          <cell r="A1110">
            <v>4606</v>
          </cell>
          <cell r="B1110">
            <v>0</v>
          </cell>
        </row>
        <row r="1111">
          <cell r="A1111">
            <v>4806</v>
          </cell>
          <cell r="B1111">
            <v>0</v>
          </cell>
        </row>
        <row r="1112">
          <cell r="A1112">
            <v>4808</v>
          </cell>
          <cell r="B1112">
            <v>0</v>
          </cell>
        </row>
        <row r="1113">
          <cell r="A1113">
            <v>4809</v>
          </cell>
          <cell r="B1113">
            <v>0</v>
          </cell>
        </row>
        <row r="1114">
          <cell r="A1114">
            <v>4402</v>
          </cell>
          <cell r="B1114">
            <v>28008226.929262999</v>
          </cell>
        </row>
        <row r="1115">
          <cell r="A1115">
            <v>4403</v>
          </cell>
          <cell r="B1115">
            <v>5148998.1144279996</v>
          </cell>
        </row>
        <row r="1116">
          <cell r="A1116">
            <v>4404</v>
          </cell>
          <cell r="B1116">
            <v>3314892.2180880001</v>
          </cell>
        </row>
        <row r="1117">
          <cell r="A1117">
            <v>1275</v>
          </cell>
          <cell r="B1117">
            <v>0</v>
          </cell>
        </row>
        <row r="1118">
          <cell r="A1118">
            <v>1110</v>
          </cell>
          <cell r="B1118">
            <v>1480896.8046599999</v>
          </cell>
        </row>
        <row r="1119">
          <cell r="A1119">
            <v>1114</v>
          </cell>
          <cell r="B1119">
            <v>23958.780563</v>
          </cell>
        </row>
        <row r="1120">
          <cell r="A1120">
            <v>1116</v>
          </cell>
          <cell r="B1120">
            <v>11438.340947000001</v>
          </cell>
        </row>
        <row r="1121">
          <cell r="A1121">
            <v>1118</v>
          </cell>
          <cell r="B1121">
            <v>186342.630187</v>
          </cell>
        </row>
        <row r="1125">
          <cell r="B1125">
            <v>387321533.81</v>
          </cell>
        </row>
        <row r="1126">
          <cell r="B1126" t="b">
            <v>0</v>
          </cell>
        </row>
      </sheetData>
      <sheetData sheetId="5">
        <row r="1">
          <cell r="A1" t="str">
            <v>Code</v>
          </cell>
          <cell r="B1" t="str">
            <v>AmountFGR</v>
          </cell>
        </row>
        <row r="12">
          <cell r="A12" t="str">
            <v>021</v>
          </cell>
          <cell r="B12">
            <v>86.383909000000003</v>
          </cell>
        </row>
        <row r="13">
          <cell r="A13">
            <v>5102</v>
          </cell>
          <cell r="B13">
            <v>0</v>
          </cell>
        </row>
        <row r="14">
          <cell r="A14">
            <v>4101</v>
          </cell>
          <cell r="B14">
            <v>0</v>
          </cell>
        </row>
        <row r="15">
          <cell r="A15">
            <v>4103</v>
          </cell>
          <cell r="B15">
            <v>0</v>
          </cell>
        </row>
        <row r="16">
          <cell r="A16">
            <v>1203</v>
          </cell>
          <cell r="B16">
            <v>22.334710999999999</v>
          </cell>
        </row>
        <row r="17">
          <cell r="A17">
            <v>1205</v>
          </cell>
          <cell r="B17">
            <v>0</v>
          </cell>
        </row>
        <row r="18">
          <cell r="A18">
            <v>1225</v>
          </cell>
          <cell r="B18">
            <v>0</v>
          </cell>
        </row>
        <row r="19">
          <cell r="A19">
            <v>1251</v>
          </cell>
          <cell r="B19">
            <v>0</v>
          </cell>
        </row>
        <row r="20">
          <cell r="A20">
            <v>1275</v>
          </cell>
          <cell r="B20">
            <v>0</v>
          </cell>
        </row>
        <row r="21">
          <cell r="A21">
            <v>1282</v>
          </cell>
          <cell r="B21">
            <v>0</v>
          </cell>
        </row>
        <row r="22">
          <cell r="A22">
            <v>1116</v>
          </cell>
          <cell r="B22">
            <v>-166.27418800000001</v>
          </cell>
        </row>
        <row r="23">
          <cell r="A23">
            <v>1180</v>
          </cell>
          <cell r="B23">
            <v>137.152308</v>
          </cell>
        </row>
        <row r="24">
          <cell r="A24">
            <v>1291</v>
          </cell>
          <cell r="B24">
            <v>0</v>
          </cell>
        </row>
        <row r="25">
          <cell r="B25">
            <v>79.596739999999997</v>
          </cell>
        </row>
        <row r="40">
          <cell r="A40" t="str">
            <v>021</v>
          </cell>
          <cell r="B40">
            <v>2.301472</v>
          </cell>
        </row>
        <row r="41">
          <cell r="A41">
            <v>5102</v>
          </cell>
          <cell r="B41">
            <v>0</v>
          </cell>
        </row>
        <row r="42">
          <cell r="A42">
            <v>4101</v>
          </cell>
          <cell r="B42">
            <v>0</v>
          </cell>
        </row>
        <row r="43">
          <cell r="A43">
            <v>4103</v>
          </cell>
          <cell r="B43">
            <v>0</v>
          </cell>
        </row>
        <row r="44">
          <cell r="A44">
            <v>1203</v>
          </cell>
          <cell r="B44">
            <v>0.59504999999999997</v>
          </cell>
        </row>
        <row r="45">
          <cell r="A45">
            <v>1205</v>
          </cell>
          <cell r="B45">
            <v>0</v>
          </cell>
        </row>
        <row r="46">
          <cell r="A46">
            <v>1225</v>
          </cell>
          <cell r="B46">
            <v>0</v>
          </cell>
        </row>
        <row r="47">
          <cell r="A47">
            <v>1251</v>
          </cell>
          <cell r="B47">
            <v>0</v>
          </cell>
        </row>
        <row r="48">
          <cell r="A48">
            <v>1275</v>
          </cell>
          <cell r="B48">
            <v>0</v>
          </cell>
        </row>
        <row r="49">
          <cell r="A49">
            <v>1282</v>
          </cell>
          <cell r="B49">
            <v>0</v>
          </cell>
        </row>
        <row r="50">
          <cell r="A50">
            <v>1116</v>
          </cell>
          <cell r="B50">
            <v>-4.4299390000000001</v>
          </cell>
        </row>
        <row r="51">
          <cell r="A51">
            <v>1180</v>
          </cell>
          <cell r="B51">
            <v>3.6540629999999998</v>
          </cell>
        </row>
        <row r="52">
          <cell r="A52">
            <v>1291</v>
          </cell>
          <cell r="B52">
            <v>0</v>
          </cell>
        </row>
        <row r="53">
          <cell r="B53">
            <v>2.1206459999999998</v>
          </cell>
        </row>
        <row r="68">
          <cell r="A68" t="str">
            <v>021</v>
          </cell>
          <cell r="B68">
            <v>164.706883</v>
          </cell>
        </row>
        <row r="69">
          <cell r="A69">
            <v>5102</v>
          </cell>
          <cell r="B69">
            <v>0</v>
          </cell>
        </row>
        <row r="70">
          <cell r="A70">
            <v>4101</v>
          </cell>
          <cell r="B70">
            <v>0</v>
          </cell>
        </row>
        <row r="71">
          <cell r="A71">
            <v>4103</v>
          </cell>
          <cell r="B71">
            <v>0</v>
          </cell>
        </row>
        <row r="72">
          <cell r="A72">
            <v>1203</v>
          </cell>
          <cell r="B72">
            <v>22.545134000000001</v>
          </cell>
        </row>
        <row r="73">
          <cell r="A73">
            <v>1205</v>
          </cell>
          <cell r="B73">
            <v>0</v>
          </cell>
        </row>
        <row r="74">
          <cell r="A74">
            <v>1225</v>
          </cell>
          <cell r="B74">
            <v>0</v>
          </cell>
        </row>
        <row r="75">
          <cell r="A75">
            <v>1251</v>
          </cell>
          <cell r="B75">
            <v>0</v>
          </cell>
        </row>
        <row r="76">
          <cell r="A76">
            <v>1275</v>
          </cell>
          <cell r="B76">
            <v>333.01997799999998</v>
          </cell>
        </row>
        <row r="77">
          <cell r="A77">
            <v>1282</v>
          </cell>
          <cell r="B77">
            <v>2.4282629999999998</v>
          </cell>
        </row>
        <row r="78">
          <cell r="A78">
            <v>1116</v>
          </cell>
          <cell r="B78">
            <v>-143.86347000000001</v>
          </cell>
        </row>
        <row r="79">
          <cell r="A79">
            <v>1180</v>
          </cell>
          <cell r="B79">
            <v>138.444468</v>
          </cell>
        </row>
        <row r="80">
          <cell r="A80">
            <v>1291</v>
          </cell>
          <cell r="B80">
            <v>0</v>
          </cell>
        </row>
        <row r="81">
          <cell r="B81">
            <v>517.28125599999998</v>
          </cell>
        </row>
        <row r="96">
          <cell r="A96" t="str">
            <v>021</v>
          </cell>
          <cell r="B96">
            <v>53.718201000000001</v>
          </cell>
        </row>
        <row r="97">
          <cell r="A97">
            <v>5102</v>
          </cell>
          <cell r="B97">
            <v>8.0190439999999992</v>
          </cell>
        </row>
        <row r="98">
          <cell r="A98">
            <v>4101</v>
          </cell>
          <cell r="B98">
            <v>3.8341080000000001</v>
          </cell>
        </row>
        <row r="99">
          <cell r="A99">
            <v>4103</v>
          </cell>
          <cell r="B99">
            <v>18.501552</v>
          </cell>
        </row>
        <row r="100">
          <cell r="A100">
            <v>1203</v>
          </cell>
          <cell r="B100">
            <v>5.3191670000000002</v>
          </cell>
        </row>
        <row r="101">
          <cell r="A101">
            <v>1205</v>
          </cell>
          <cell r="B101">
            <v>3.0834E-2</v>
          </cell>
        </row>
        <row r="102">
          <cell r="A102">
            <v>1225</v>
          </cell>
          <cell r="B102">
            <v>2.0955059999999999</v>
          </cell>
        </row>
        <row r="103">
          <cell r="A103">
            <v>1251</v>
          </cell>
          <cell r="B103">
            <v>0.55301500000000003</v>
          </cell>
        </row>
        <row r="104">
          <cell r="A104">
            <v>1275</v>
          </cell>
          <cell r="B104">
            <v>109.99909</v>
          </cell>
        </row>
        <row r="105">
          <cell r="A105">
            <v>1282</v>
          </cell>
          <cell r="B105">
            <v>0.80207399999999995</v>
          </cell>
        </row>
        <row r="106">
          <cell r="A106">
            <v>1116</v>
          </cell>
          <cell r="B106">
            <v>-28.285252</v>
          </cell>
        </row>
        <row r="107">
          <cell r="A107">
            <v>1180</v>
          </cell>
          <cell r="B107">
            <v>76.215474999999998</v>
          </cell>
        </row>
        <row r="108">
          <cell r="A108">
            <v>1291</v>
          </cell>
          <cell r="B108">
            <v>0</v>
          </cell>
        </row>
        <row r="109">
          <cell r="B109">
            <v>250.80281399999998</v>
          </cell>
        </row>
        <row r="124">
          <cell r="A124" t="str">
            <v>021</v>
          </cell>
          <cell r="B124">
            <v>356.51232800000002</v>
          </cell>
        </row>
        <row r="125">
          <cell r="A125">
            <v>5102</v>
          </cell>
          <cell r="B125">
            <v>51.047851000000001</v>
          </cell>
        </row>
        <row r="126">
          <cell r="A126">
            <v>4101</v>
          </cell>
          <cell r="B126">
            <v>24.407267000000001</v>
          </cell>
        </row>
        <row r="127">
          <cell r="A127">
            <v>4103</v>
          </cell>
          <cell r="B127">
            <v>117.777687</v>
          </cell>
        </row>
        <row r="128">
          <cell r="A128">
            <v>1203</v>
          </cell>
          <cell r="B128">
            <v>33.860897999999999</v>
          </cell>
        </row>
        <row r="129">
          <cell r="A129">
            <v>1205</v>
          </cell>
          <cell r="B129">
            <v>0.19628499999999999</v>
          </cell>
        </row>
        <row r="130">
          <cell r="A130">
            <v>1225</v>
          </cell>
          <cell r="B130">
            <v>13.339627999999999</v>
          </cell>
        </row>
        <row r="131">
          <cell r="A131">
            <v>1251</v>
          </cell>
          <cell r="B131">
            <v>3.520397</v>
          </cell>
        </row>
        <row r="132">
          <cell r="A132">
            <v>1275</v>
          </cell>
          <cell r="B132">
            <v>800.26884500000006</v>
          </cell>
        </row>
        <row r="133">
          <cell r="A133">
            <v>1282</v>
          </cell>
          <cell r="B133">
            <v>5.8352760000000004</v>
          </cell>
        </row>
        <row r="134">
          <cell r="A134">
            <v>1116</v>
          </cell>
          <cell r="B134">
            <v>-180.05903699999999</v>
          </cell>
        </row>
        <row r="135">
          <cell r="A135">
            <v>1180</v>
          </cell>
          <cell r="B135">
            <v>485.17457100000001</v>
          </cell>
        </row>
        <row r="136">
          <cell r="A136">
            <v>1291</v>
          </cell>
          <cell r="B136">
            <v>0</v>
          </cell>
        </row>
        <row r="137">
          <cell r="B137">
            <v>1711.8819960000001</v>
          </cell>
        </row>
        <row r="152">
          <cell r="A152" t="str">
            <v>021</v>
          </cell>
          <cell r="B152">
            <v>185.62792899999999</v>
          </cell>
        </row>
        <row r="153">
          <cell r="A153">
            <v>5102</v>
          </cell>
          <cell r="B153">
            <v>27.710505999999999</v>
          </cell>
        </row>
        <row r="154">
          <cell r="A154">
            <v>4101</v>
          </cell>
          <cell r="B154">
            <v>13.249093</v>
          </cell>
        </row>
        <row r="155">
          <cell r="A155">
            <v>4103</v>
          </cell>
          <cell r="B155">
            <v>63.933726</v>
          </cell>
        </row>
        <row r="156">
          <cell r="A156">
            <v>1203</v>
          </cell>
          <cell r="B156">
            <v>18.380844</v>
          </cell>
        </row>
        <row r="157">
          <cell r="A157">
            <v>1205</v>
          </cell>
          <cell r="B157">
            <v>0.21310100000000001</v>
          </cell>
        </row>
        <row r="158">
          <cell r="A158">
            <v>1225</v>
          </cell>
          <cell r="B158">
            <v>14.482405</v>
          </cell>
        </row>
        <row r="159">
          <cell r="A159">
            <v>1251</v>
          </cell>
          <cell r="B159">
            <v>3.8219820000000002</v>
          </cell>
        </row>
        <row r="160">
          <cell r="A160">
            <v>1275</v>
          </cell>
          <cell r="B160">
            <v>705.92126699999994</v>
          </cell>
        </row>
        <row r="161">
          <cell r="A161">
            <v>1282</v>
          </cell>
          <cell r="B161">
            <v>5.1473269999999998</v>
          </cell>
        </row>
        <row r="162">
          <cell r="A162">
            <v>1116</v>
          </cell>
          <cell r="B162">
            <v>-58.645294</v>
          </cell>
        </row>
        <row r="163">
          <cell r="A163">
            <v>1180</v>
          </cell>
          <cell r="B163">
            <v>300.99339700000002</v>
          </cell>
        </row>
        <row r="164">
          <cell r="A164">
            <v>1291</v>
          </cell>
          <cell r="B164">
            <v>0</v>
          </cell>
        </row>
        <row r="165">
          <cell r="B165">
            <v>1280.8362829999999</v>
          </cell>
        </row>
        <row r="180">
          <cell r="A180" t="str">
            <v>021</v>
          </cell>
          <cell r="B180">
            <v>157.07506900000001</v>
          </cell>
        </row>
        <row r="181">
          <cell r="A181">
            <v>5102</v>
          </cell>
          <cell r="B181">
            <v>239.578821</v>
          </cell>
        </row>
        <row r="182">
          <cell r="A182">
            <v>4101</v>
          </cell>
          <cell r="B182">
            <v>45.819474999999997</v>
          </cell>
        </row>
        <row r="183">
          <cell r="A183">
            <v>4103</v>
          </cell>
          <cell r="B183">
            <v>221.10266100000001</v>
          </cell>
        </row>
        <row r="184">
          <cell r="A184">
            <v>1203</v>
          </cell>
          <cell r="B184">
            <v>9.5350000000000001</v>
          </cell>
        </row>
        <row r="185">
          <cell r="A185">
            <v>1205</v>
          </cell>
          <cell r="B185">
            <v>0.18424199999999999</v>
          </cell>
        </row>
        <row r="186">
          <cell r="A186">
            <v>1225</v>
          </cell>
          <cell r="B186">
            <v>12.521163</v>
          </cell>
        </row>
        <row r="187">
          <cell r="A187">
            <v>1251</v>
          </cell>
          <cell r="B187">
            <v>3.3043999999999998</v>
          </cell>
        </row>
        <row r="188">
          <cell r="A188">
            <v>1275</v>
          </cell>
          <cell r="B188">
            <v>610.32369400000005</v>
          </cell>
        </row>
        <row r="189">
          <cell r="A189">
            <v>1282</v>
          </cell>
          <cell r="B189">
            <v>4.4502629999999996</v>
          </cell>
        </row>
        <row r="190">
          <cell r="A190">
            <v>1116</v>
          </cell>
          <cell r="B190">
            <v>-33.80227</v>
          </cell>
        </row>
        <row r="191">
          <cell r="A191">
            <v>1180</v>
          </cell>
          <cell r="B191">
            <v>325.29017499999998</v>
          </cell>
        </row>
        <row r="192">
          <cell r="A192">
            <v>1291</v>
          </cell>
          <cell r="B192">
            <v>56.862568000000003</v>
          </cell>
        </row>
        <row r="193">
          <cell r="B193">
            <v>1652.245261</v>
          </cell>
        </row>
        <row r="208">
          <cell r="A208" t="str">
            <v>021</v>
          </cell>
          <cell r="B208">
            <v>297.35949799999997</v>
          </cell>
        </row>
        <row r="209">
          <cell r="A209">
            <v>5102</v>
          </cell>
          <cell r="B209">
            <v>490.89869800000002</v>
          </cell>
        </row>
        <row r="210">
          <cell r="A210">
            <v>4101</v>
          </cell>
          <cell r="B210">
            <v>78.237022999999994</v>
          </cell>
        </row>
        <row r="211">
          <cell r="A211">
            <v>4103</v>
          </cell>
          <cell r="B211">
            <v>377.53409599999998</v>
          </cell>
        </row>
        <row r="212">
          <cell r="A212">
            <v>1203</v>
          </cell>
          <cell r="B212">
            <v>16.281068000000001</v>
          </cell>
        </row>
        <row r="213">
          <cell r="A213">
            <v>1205</v>
          </cell>
          <cell r="B213">
            <v>0.31459399999999998</v>
          </cell>
        </row>
        <row r="214">
          <cell r="A214">
            <v>1225</v>
          </cell>
          <cell r="B214">
            <v>21.379958999999999</v>
          </cell>
        </row>
        <row r="215">
          <cell r="A215">
            <v>1251</v>
          </cell>
          <cell r="B215">
            <v>5.6422829999999999</v>
          </cell>
        </row>
        <row r="216">
          <cell r="A216">
            <v>1275</v>
          </cell>
          <cell r="B216">
            <v>961.96735799999999</v>
          </cell>
        </row>
        <row r="217">
          <cell r="A217">
            <v>1282</v>
          </cell>
          <cell r="B217">
            <v>7.0143240000000002</v>
          </cell>
        </row>
        <row r="218">
          <cell r="A218">
            <v>1116</v>
          </cell>
          <cell r="B218">
            <v>-86.576363999999998</v>
          </cell>
        </row>
        <row r="219">
          <cell r="A219">
            <v>1180</v>
          </cell>
          <cell r="B219">
            <v>555.43489099999999</v>
          </cell>
        </row>
        <row r="220">
          <cell r="A220">
            <v>1291</v>
          </cell>
          <cell r="B220">
            <v>97.093170000000001</v>
          </cell>
        </row>
        <row r="221">
          <cell r="B221">
            <v>2822.580598</v>
          </cell>
        </row>
        <row r="236">
          <cell r="A236" t="str">
            <v>021</v>
          </cell>
          <cell r="B236">
            <v>202.88645399999999</v>
          </cell>
        </row>
        <row r="237">
          <cell r="A237">
            <v>5102</v>
          </cell>
          <cell r="B237">
            <v>284.69644499999998</v>
          </cell>
        </row>
        <row r="238">
          <cell r="A238">
            <v>4101</v>
          </cell>
          <cell r="B238">
            <v>45.373520999999997</v>
          </cell>
        </row>
        <row r="239">
          <cell r="A239">
            <v>4103</v>
          </cell>
          <cell r="B239">
            <v>218.950703</v>
          </cell>
        </row>
        <row r="240">
          <cell r="A240">
            <v>1203</v>
          </cell>
          <cell r="B240">
            <v>9.4421970000000002</v>
          </cell>
        </row>
        <row r="241">
          <cell r="A241">
            <v>1205</v>
          </cell>
          <cell r="B241">
            <v>0.182449</v>
          </cell>
        </row>
        <row r="242">
          <cell r="A242">
            <v>1225</v>
          </cell>
          <cell r="B242">
            <v>12.399296</v>
          </cell>
        </row>
        <row r="243">
          <cell r="A243">
            <v>1251</v>
          </cell>
          <cell r="B243">
            <v>3.2722389999999999</v>
          </cell>
        </row>
        <row r="244">
          <cell r="A244">
            <v>1275</v>
          </cell>
          <cell r="B244">
            <v>185.964157</v>
          </cell>
        </row>
        <row r="245">
          <cell r="A245">
            <v>1282</v>
          </cell>
          <cell r="B245">
            <v>1.3559840000000001</v>
          </cell>
        </row>
        <row r="246">
          <cell r="A246">
            <v>1116</v>
          </cell>
          <cell r="B246">
            <v>-50.209916999999997</v>
          </cell>
        </row>
        <row r="247">
          <cell r="A247">
            <v>1180</v>
          </cell>
          <cell r="B247">
            <v>322.12417699999997</v>
          </cell>
        </row>
        <row r="248">
          <cell r="A248">
            <v>1291</v>
          </cell>
          <cell r="B248">
            <v>56.309133000000003</v>
          </cell>
        </row>
        <row r="249">
          <cell r="B249">
            <v>1292.746838</v>
          </cell>
        </row>
        <row r="264">
          <cell r="A264" t="str">
            <v>021</v>
          </cell>
          <cell r="B264">
            <v>676.71995300000003</v>
          </cell>
        </row>
        <row r="265">
          <cell r="A265">
            <v>5102</v>
          </cell>
          <cell r="B265">
            <v>949.59402699999998</v>
          </cell>
        </row>
        <row r="266">
          <cell r="A266">
            <v>4101</v>
          </cell>
          <cell r="B266">
            <v>151.34163100000001</v>
          </cell>
        </row>
        <row r="267">
          <cell r="A267">
            <v>4103</v>
          </cell>
          <cell r="B267">
            <v>730.30163600000003</v>
          </cell>
        </row>
        <row r="268">
          <cell r="A268">
            <v>1203</v>
          </cell>
          <cell r="B268">
            <v>31.494084000000001</v>
          </cell>
        </row>
        <row r="269">
          <cell r="A269">
            <v>1205</v>
          </cell>
          <cell r="B269">
            <v>0.60855099999999995</v>
          </cell>
        </row>
        <row r="270">
          <cell r="A270">
            <v>1225</v>
          </cell>
          <cell r="B270">
            <v>41.357374999999998</v>
          </cell>
        </row>
        <row r="271">
          <cell r="A271">
            <v>1251</v>
          </cell>
          <cell r="B271">
            <v>10.914427</v>
          </cell>
        </row>
        <row r="272">
          <cell r="A272">
            <v>1275</v>
          </cell>
          <cell r="B272">
            <v>930.41442099999995</v>
          </cell>
        </row>
        <row r="273">
          <cell r="A273">
            <v>1282</v>
          </cell>
          <cell r="B273">
            <v>6.7842510000000003</v>
          </cell>
        </row>
        <row r="274">
          <cell r="A274">
            <v>1116</v>
          </cell>
          <cell r="B274">
            <v>-223.29765900000001</v>
          </cell>
        </row>
        <row r="275">
          <cell r="A275">
            <v>1180</v>
          </cell>
          <cell r="B275">
            <v>1396.762618</v>
          </cell>
        </row>
        <row r="276">
          <cell r="A276">
            <v>1291</v>
          </cell>
          <cell r="B276">
            <v>469.54236300000002</v>
          </cell>
        </row>
        <row r="277">
          <cell r="B277">
            <v>5172.5376780000006</v>
          </cell>
        </row>
        <row r="292">
          <cell r="A292" t="str">
            <v>021</v>
          </cell>
          <cell r="B292">
            <v>186.95264900000001</v>
          </cell>
        </row>
        <row r="293">
          <cell r="A293">
            <v>5102</v>
          </cell>
          <cell r="B293">
            <v>258.03702700000002</v>
          </cell>
        </row>
        <row r="294">
          <cell r="A294">
            <v>4101</v>
          </cell>
          <cell r="B294">
            <v>51.405842</v>
          </cell>
        </row>
        <row r="295">
          <cell r="A295">
            <v>4103</v>
          </cell>
          <cell r="B295">
            <v>248.05977300000001</v>
          </cell>
        </row>
        <row r="296">
          <cell r="A296">
            <v>1203</v>
          </cell>
          <cell r="B296">
            <v>8.5580149999999993</v>
          </cell>
        </row>
        <row r="297">
          <cell r="A297">
            <v>1205</v>
          </cell>
          <cell r="B297">
            <v>8.2682000000000005E-2</v>
          </cell>
        </row>
        <row r="298">
          <cell r="A298">
            <v>1225</v>
          </cell>
          <cell r="B298">
            <v>5.619103</v>
          </cell>
        </row>
        <row r="299">
          <cell r="A299">
            <v>1251</v>
          </cell>
          <cell r="B299">
            <v>1.4829110000000001</v>
          </cell>
        </row>
        <row r="300">
          <cell r="A300">
            <v>1275</v>
          </cell>
          <cell r="B300">
            <v>252.825275</v>
          </cell>
        </row>
        <row r="301">
          <cell r="A301">
            <v>1282</v>
          </cell>
          <cell r="B301">
            <v>1.843512</v>
          </cell>
        </row>
        <row r="302">
          <cell r="A302">
            <v>1116</v>
          </cell>
          <cell r="B302">
            <v>-60.677576000000002</v>
          </cell>
        </row>
        <row r="303">
          <cell r="A303">
            <v>1180</v>
          </cell>
          <cell r="B303">
            <v>379.54795799999999</v>
          </cell>
        </row>
        <row r="304">
          <cell r="A304">
            <v>1291</v>
          </cell>
          <cell r="B304">
            <v>127.59064600000001</v>
          </cell>
        </row>
        <row r="305">
          <cell r="B305">
            <v>1461.3278169999999</v>
          </cell>
        </row>
        <row r="320">
          <cell r="A320" t="str">
            <v>021</v>
          </cell>
          <cell r="B320">
            <v>158.51659100000001</v>
          </cell>
        </row>
        <row r="321">
          <cell r="A321">
            <v>5102</v>
          </cell>
          <cell r="B321">
            <v>205.324895</v>
          </cell>
        </row>
        <row r="322">
          <cell r="A322">
            <v>4101</v>
          </cell>
          <cell r="B322">
            <v>40.904591000000003</v>
          </cell>
        </row>
        <row r="323">
          <cell r="A323">
            <v>4103</v>
          </cell>
          <cell r="B323">
            <v>197.385807</v>
          </cell>
        </row>
        <row r="324">
          <cell r="A324">
            <v>1203</v>
          </cell>
          <cell r="B324">
            <v>6.8097729999999999</v>
          </cell>
        </row>
        <row r="325">
          <cell r="A325">
            <v>1205</v>
          </cell>
          <cell r="B325">
            <v>6.5792000000000003E-2</v>
          </cell>
        </row>
        <row r="326">
          <cell r="A326">
            <v>1225</v>
          </cell>
          <cell r="B326">
            <v>4.4712259999999997</v>
          </cell>
        </row>
        <row r="327">
          <cell r="A327">
            <v>1251</v>
          </cell>
          <cell r="B327">
            <v>1.17998</v>
          </cell>
        </row>
        <row r="328">
          <cell r="A328">
            <v>1275</v>
          </cell>
          <cell r="B328">
            <v>134.118537</v>
          </cell>
        </row>
        <row r="329">
          <cell r="A329">
            <v>1282</v>
          </cell>
          <cell r="B329">
            <v>0.97794499999999995</v>
          </cell>
        </row>
        <row r="330">
          <cell r="A330">
            <v>1116</v>
          </cell>
          <cell r="B330">
            <v>-36.211713000000003</v>
          </cell>
        </row>
        <row r="331">
          <cell r="A331">
            <v>1180</v>
          </cell>
          <cell r="B331">
            <v>302.013418</v>
          </cell>
        </row>
        <row r="332">
          <cell r="A332">
            <v>1291</v>
          </cell>
          <cell r="B332">
            <v>101.526267</v>
          </cell>
        </row>
        <row r="333">
          <cell r="B333">
            <v>1117.0831089999999</v>
          </cell>
        </row>
        <row r="348">
          <cell r="A348" t="str">
            <v>021</v>
          </cell>
          <cell r="B348">
            <v>167.82620800000001</v>
          </cell>
        </row>
        <row r="349">
          <cell r="A349">
            <v>5102</v>
          </cell>
          <cell r="B349">
            <v>231.638204</v>
          </cell>
        </row>
        <row r="350">
          <cell r="A350">
            <v>4101</v>
          </cell>
          <cell r="B350">
            <v>46.146698999999998</v>
          </cell>
        </row>
        <row r="351">
          <cell r="A351">
            <v>4103</v>
          </cell>
          <cell r="B351">
            <v>222.68168600000001</v>
          </cell>
        </row>
        <row r="352">
          <cell r="A352">
            <v>1203</v>
          </cell>
          <cell r="B352">
            <v>15.364951</v>
          </cell>
        </row>
        <row r="353">
          <cell r="A353">
            <v>1205</v>
          </cell>
          <cell r="B353">
            <v>0.14844599999999999</v>
          </cell>
        </row>
        <row r="354">
          <cell r="A354">
            <v>1225</v>
          </cell>
          <cell r="B354">
            <v>10.088467</v>
          </cell>
        </row>
        <row r="355">
          <cell r="A355">
            <v>1251</v>
          </cell>
          <cell r="B355">
            <v>2.6623990000000002</v>
          </cell>
        </row>
        <row r="356">
          <cell r="A356">
            <v>1275</v>
          </cell>
          <cell r="B356">
            <v>226.95964699999999</v>
          </cell>
        </row>
        <row r="357">
          <cell r="A357">
            <v>1282</v>
          </cell>
          <cell r="B357">
            <v>1.654909</v>
          </cell>
        </row>
        <row r="358">
          <cell r="A358">
            <v>1116</v>
          </cell>
          <cell r="B358">
            <v>-81.704813999999999</v>
          </cell>
        </row>
        <row r="359">
          <cell r="A359">
            <v>1180</v>
          </cell>
          <cell r="B359">
            <v>419.34497900000002</v>
          </cell>
        </row>
        <row r="360">
          <cell r="A360">
            <v>1291</v>
          </cell>
          <cell r="B360">
            <v>183.259703</v>
          </cell>
        </row>
        <row r="361">
          <cell r="B361">
            <v>1446.0714840000001</v>
          </cell>
        </row>
        <row r="376">
          <cell r="A376" t="str">
            <v>021</v>
          </cell>
          <cell r="B376">
            <v>541.56628599999999</v>
          </cell>
        </row>
        <row r="377">
          <cell r="A377">
            <v>5102</v>
          </cell>
          <cell r="B377">
            <v>680.54533300000003</v>
          </cell>
        </row>
        <row r="378">
          <cell r="A378">
            <v>4101</v>
          </cell>
          <cell r="B378">
            <v>135.57746499999999</v>
          </cell>
        </row>
        <row r="379">
          <cell r="A379">
            <v>4103</v>
          </cell>
          <cell r="B379">
            <v>654.23138300000005</v>
          </cell>
        </row>
        <row r="380">
          <cell r="A380">
            <v>1203</v>
          </cell>
          <cell r="B380">
            <v>52.665334999999999</v>
          </cell>
        </row>
        <row r="381">
          <cell r="A381">
            <v>1205</v>
          </cell>
          <cell r="B381">
            <v>0.43613000000000002</v>
          </cell>
        </row>
        <row r="382">
          <cell r="A382">
            <v>1225</v>
          </cell>
          <cell r="B382">
            <v>29.639581</v>
          </cell>
        </row>
        <row r="383">
          <cell r="A383">
            <v>1251</v>
          </cell>
          <cell r="B383">
            <v>7.8220400000000003</v>
          </cell>
        </row>
        <row r="384">
          <cell r="A384">
            <v>1275</v>
          </cell>
          <cell r="B384">
            <v>777.93320500000004</v>
          </cell>
        </row>
        <row r="385">
          <cell r="A385">
            <v>1282</v>
          </cell>
          <cell r="B385">
            <v>5.6724119999999996</v>
          </cell>
        </row>
        <row r="386">
          <cell r="A386">
            <v>1116</v>
          </cell>
          <cell r="B386">
            <v>400.076706</v>
          </cell>
        </row>
        <row r="387">
          <cell r="A387">
            <v>1180</v>
          </cell>
          <cell r="B387">
            <v>1694.029691</v>
          </cell>
        </row>
        <row r="388">
          <cell r="A388">
            <v>1291</v>
          </cell>
          <cell r="B388">
            <v>740.31499899999994</v>
          </cell>
        </row>
        <row r="389">
          <cell r="B389">
            <v>5720.5105659999999</v>
          </cell>
        </row>
        <row r="407">
          <cell r="A407" t="str">
            <v>021</v>
          </cell>
          <cell r="B407">
            <v>563.22531500000002</v>
          </cell>
        </row>
        <row r="408">
          <cell r="A408">
            <v>5102</v>
          </cell>
          <cell r="B408">
            <v>658.61241500000006</v>
          </cell>
        </row>
        <row r="409">
          <cell r="A409">
            <v>4101</v>
          </cell>
          <cell r="B409">
            <v>157.44961699999999</v>
          </cell>
        </row>
        <row r="410">
          <cell r="A410">
            <v>4103</v>
          </cell>
          <cell r="B410">
            <v>759.77582700000005</v>
          </cell>
        </row>
        <row r="411">
          <cell r="A411">
            <v>1203</v>
          </cell>
          <cell r="B411">
            <v>50.968012999999999</v>
          </cell>
        </row>
        <row r="412">
          <cell r="A412">
            <v>1205</v>
          </cell>
          <cell r="B412">
            <v>0.422074</v>
          </cell>
        </row>
        <row r="413">
          <cell r="A413">
            <v>1225</v>
          </cell>
          <cell r="B413">
            <v>28.684342999999998</v>
          </cell>
        </row>
        <row r="414">
          <cell r="A414">
            <v>1251</v>
          </cell>
          <cell r="B414">
            <v>7.569947</v>
          </cell>
        </row>
        <row r="415">
          <cell r="A415">
            <v>1275</v>
          </cell>
          <cell r="B415">
            <v>1183.0682710000001</v>
          </cell>
        </row>
        <row r="416">
          <cell r="A416">
            <v>1282</v>
          </cell>
          <cell r="B416">
            <v>8.6265129999999992</v>
          </cell>
        </row>
        <row r="417">
          <cell r="A417">
            <v>1116</v>
          </cell>
          <cell r="B417">
            <v>851.80228199999999</v>
          </cell>
        </row>
        <row r="418">
          <cell r="A418">
            <v>1180</v>
          </cell>
          <cell r="B418">
            <v>2012.032326</v>
          </cell>
        </row>
        <row r="419">
          <cell r="A419">
            <v>1291</v>
          </cell>
          <cell r="B419">
            <v>911.85283300000003</v>
          </cell>
        </row>
        <row r="420">
          <cell r="B420">
            <v>7194.0897759999998</v>
          </cell>
        </row>
        <row r="434">
          <cell r="A434" t="str">
            <v>021</v>
          </cell>
          <cell r="B434">
            <v>676.61566400000004</v>
          </cell>
        </row>
        <row r="435">
          <cell r="A435">
            <v>5102</v>
          </cell>
          <cell r="B435">
            <v>686.34772399999997</v>
          </cell>
        </row>
        <row r="436">
          <cell r="A436">
            <v>4101</v>
          </cell>
          <cell r="B436">
            <v>136.73340999999999</v>
          </cell>
        </row>
        <row r="437">
          <cell r="A437">
            <v>4103</v>
          </cell>
          <cell r="B437">
            <v>659.80941800000005</v>
          </cell>
        </row>
        <row r="438">
          <cell r="A438">
            <v>1203</v>
          </cell>
          <cell r="B438">
            <v>53.114364000000002</v>
          </cell>
        </row>
        <row r="439">
          <cell r="A439">
            <v>1205</v>
          </cell>
          <cell r="B439">
            <v>0.21992400000000001</v>
          </cell>
        </row>
        <row r="440">
          <cell r="A440">
            <v>1225</v>
          </cell>
          <cell r="B440">
            <v>14.946145</v>
          </cell>
        </row>
        <row r="441">
          <cell r="A441">
            <v>1251</v>
          </cell>
          <cell r="B441">
            <v>3.9443649999999999</v>
          </cell>
        </row>
        <row r="442">
          <cell r="A442">
            <v>1275</v>
          </cell>
          <cell r="B442">
            <v>1681.212714</v>
          </cell>
        </row>
        <row r="443">
          <cell r="A443">
            <v>1282</v>
          </cell>
          <cell r="B443">
            <v>12.258805000000001</v>
          </cell>
        </row>
        <row r="444">
          <cell r="A444">
            <v>1116</v>
          </cell>
          <cell r="B444">
            <v>1654.2999629999999</v>
          </cell>
        </row>
        <row r="445">
          <cell r="A445">
            <v>1180</v>
          </cell>
          <cell r="B445">
            <v>2252.078231</v>
          </cell>
        </row>
        <row r="446">
          <cell r="A446">
            <v>1291</v>
          </cell>
          <cell r="B446">
            <v>1425.378802</v>
          </cell>
        </row>
        <row r="447">
          <cell r="B447">
            <v>9256.9595289999997</v>
          </cell>
        </row>
        <row r="461">
          <cell r="A461" t="str">
            <v>021</v>
          </cell>
          <cell r="B461">
            <v>920.75445200000001</v>
          </cell>
        </row>
        <row r="462">
          <cell r="A462">
            <v>5102</v>
          </cell>
          <cell r="B462">
            <v>861.35377300000005</v>
          </cell>
        </row>
        <row r="463">
          <cell r="A463">
            <v>4101</v>
          </cell>
          <cell r="B463">
            <v>205.91749899999999</v>
          </cell>
        </row>
        <row r="464">
          <cell r="A464">
            <v>4103</v>
          </cell>
          <cell r="B464">
            <v>993.65842499999997</v>
          </cell>
        </row>
        <row r="465">
          <cell r="A465">
            <v>1203</v>
          </cell>
          <cell r="B465">
            <v>66.657550999999998</v>
          </cell>
        </row>
        <row r="466">
          <cell r="A466">
            <v>1205</v>
          </cell>
          <cell r="B466">
            <v>0.276001</v>
          </cell>
        </row>
        <row r="467">
          <cell r="A467">
            <v>1225</v>
          </cell>
          <cell r="B467">
            <v>18.757137</v>
          </cell>
        </row>
        <row r="468">
          <cell r="A468">
            <v>1251</v>
          </cell>
          <cell r="B468">
            <v>4.9501059999999999</v>
          </cell>
        </row>
        <row r="469">
          <cell r="A469">
            <v>1275</v>
          </cell>
          <cell r="B469">
            <v>1969.2316390000001</v>
          </cell>
        </row>
        <row r="470">
          <cell r="A470">
            <v>1282</v>
          </cell>
          <cell r="B470">
            <v>14.358936999999999</v>
          </cell>
        </row>
        <row r="471">
          <cell r="A471">
            <v>1116</v>
          </cell>
          <cell r="B471">
            <v>2633.1227739999999</v>
          </cell>
        </row>
        <row r="472">
          <cell r="A472">
            <v>1180</v>
          </cell>
          <cell r="B472">
            <v>3703.4495590000001</v>
          </cell>
        </row>
        <row r="473">
          <cell r="A473">
            <v>1291</v>
          </cell>
          <cell r="B473">
            <v>2981.3736429999999</v>
          </cell>
        </row>
        <row r="474">
          <cell r="B474">
            <v>14373.861496000001</v>
          </cell>
        </row>
        <row r="488">
          <cell r="A488" t="str">
            <v>021</v>
          </cell>
          <cell r="B488">
            <v>1309.1472940000001</v>
          </cell>
        </row>
        <row r="489">
          <cell r="A489">
            <v>5102</v>
          </cell>
          <cell r="B489">
            <v>1341.655002</v>
          </cell>
        </row>
        <row r="490">
          <cell r="A490">
            <v>4101</v>
          </cell>
          <cell r="B490">
            <v>246.72274999999999</v>
          </cell>
        </row>
        <row r="491">
          <cell r="A491">
            <v>4103</v>
          </cell>
          <cell r="B491">
            <v>1190.5648619999999</v>
          </cell>
        </row>
        <row r="492">
          <cell r="A492">
            <v>1203</v>
          </cell>
          <cell r="B492">
            <v>95.839940999999996</v>
          </cell>
        </row>
        <row r="493">
          <cell r="A493">
            <v>1205</v>
          </cell>
          <cell r="B493">
            <v>0.39683299999999999</v>
          </cell>
        </row>
        <row r="494">
          <cell r="A494">
            <v>1225</v>
          </cell>
          <cell r="B494">
            <v>26.968931999999999</v>
          </cell>
        </row>
        <row r="495">
          <cell r="A495">
            <v>1251</v>
          </cell>
          <cell r="B495">
            <v>7.1172409999999999</v>
          </cell>
        </row>
        <row r="496">
          <cell r="A496">
            <v>1275</v>
          </cell>
          <cell r="B496">
            <v>2426.8738549999998</v>
          </cell>
        </row>
        <row r="497">
          <cell r="A497">
            <v>1282</v>
          </cell>
          <cell r="B497">
            <v>17.695900999999999</v>
          </cell>
        </row>
        <row r="498">
          <cell r="A498">
            <v>1116</v>
          </cell>
          <cell r="B498">
            <v>4295.5320629999997</v>
          </cell>
        </row>
        <row r="499">
          <cell r="A499">
            <v>1180</v>
          </cell>
          <cell r="B499">
            <v>7006.3209740000002</v>
          </cell>
        </row>
        <row r="500">
          <cell r="A500">
            <v>1291</v>
          </cell>
          <cell r="B500">
            <v>5511.3509260000001</v>
          </cell>
        </row>
        <row r="501">
          <cell r="B501">
            <v>23476.186573999999</v>
          </cell>
        </row>
        <row r="515">
          <cell r="A515" t="str">
            <v>021</v>
          </cell>
          <cell r="B515">
            <v>1040.7813980000001</v>
          </cell>
        </row>
        <row r="516">
          <cell r="A516">
            <v>5102</v>
          </cell>
          <cell r="B516">
            <v>2233.638774</v>
          </cell>
        </row>
        <row r="517">
          <cell r="A517">
            <v>4101</v>
          </cell>
          <cell r="B517">
            <v>451.82886000000002</v>
          </cell>
        </row>
        <row r="518">
          <cell r="A518">
            <v>4103</v>
          </cell>
          <cell r="B518">
            <v>2180.3079160000002</v>
          </cell>
        </row>
        <row r="519">
          <cell r="A519">
            <v>1203</v>
          </cell>
          <cell r="B519">
            <v>79.779007000000007</v>
          </cell>
        </row>
        <row r="520">
          <cell r="A520">
            <v>1205</v>
          </cell>
          <cell r="B520">
            <v>0.660663</v>
          </cell>
        </row>
        <row r="521">
          <cell r="A521">
            <v>1225</v>
          </cell>
          <cell r="B521">
            <v>44.898913</v>
          </cell>
        </row>
        <row r="522">
          <cell r="A522">
            <v>1251</v>
          </cell>
          <cell r="B522">
            <v>11.849057</v>
          </cell>
        </row>
        <row r="523">
          <cell r="A523">
            <v>1275</v>
          </cell>
          <cell r="B523">
            <v>2188.5244320000002</v>
          </cell>
        </row>
        <row r="524">
          <cell r="A524">
            <v>1282</v>
          </cell>
          <cell r="B524">
            <v>15.957941999999999</v>
          </cell>
        </row>
        <row r="525">
          <cell r="A525">
            <v>1116</v>
          </cell>
          <cell r="B525">
            <v>3515.078571</v>
          </cell>
        </row>
        <row r="526">
          <cell r="A526">
            <v>1180</v>
          </cell>
          <cell r="B526">
            <v>6415.4157290000003</v>
          </cell>
        </row>
        <row r="527">
          <cell r="A527">
            <v>1291</v>
          </cell>
          <cell r="B527">
            <v>5097.5048239999996</v>
          </cell>
        </row>
        <row r="528">
          <cell r="B528">
            <v>23276.226085999999</v>
          </cell>
        </row>
        <row r="542">
          <cell r="A542" t="str">
            <v>021</v>
          </cell>
          <cell r="B542">
            <v>1537.901509</v>
          </cell>
        </row>
        <row r="543">
          <cell r="A543">
            <v>5102</v>
          </cell>
          <cell r="B543">
            <v>3117.1547129999999</v>
          </cell>
        </row>
        <row r="544">
          <cell r="A544">
            <v>4101</v>
          </cell>
          <cell r="B544">
            <v>630.54979000000003</v>
          </cell>
        </row>
        <row r="545">
          <cell r="A545">
            <v>4103</v>
          </cell>
          <cell r="B545">
            <v>3042.7288319999998</v>
          </cell>
        </row>
        <row r="546">
          <cell r="A546">
            <v>1203</v>
          </cell>
          <cell r="B546">
            <v>111.335598</v>
          </cell>
        </row>
        <row r="547">
          <cell r="A547">
            <v>1205</v>
          </cell>
          <cell r="B547">
            <v>0.92198800000000003</v>
          </cell>
        </row>
        <row r="548">
          <cell r="A548">
            <v>1225</v>
          </cell>
          <cell r="B548">
            <v>62.658681000000001</v>
          </cell>
        </row>
        <row r="549">
          <cell r="A549">
            <v>1251</v>
          </cell>
          <cell r="B549">
            <v>16.535952000000002</v>
          </cell>
        </row>
        <row r="550">
          <cell r="A550">
            <v>1275</v>
          </cell>
          <cell r="B550">
            <v>2819.2572829999999</v>
          </cell>
        </row>
        <row r="551">
          <cell r="A551">
            <v>1282</v>
          </cell>
          <cell r="B551">
            <v>20.557022</v>
          </cell>
        </row>
        <row r="552">
          <cell r="A552">
            <v>1116</v>
          </cell>
          <cell r="B552">
            <v>4820.8910550000001</v>
          </cell>
        </row>
        <row r="553">
          <cell r="A553">
            <v>1180</v>
          </cell>
          <cell r="B553">
            <v>9604.1634990000002</v>
          </cell>
        </row>
        <row r="554">
          <cell r="A554">
            <v>1291</v>
          </cell>
          <cell r="B554">
            <v>8394.3112999999994</v>
          </cell>
        </row>
        <row r="555">
          <cell r="B555">
            <v>34178.967222000007</v>
          </cell>
        </row>
        <row r="569">
          <cell r="A569" t="str">
            <v>021</v>
          </cell>
          <cell r="B569">
            <v>145.99374399999999</v>
          </cell>
        </row>
        <row r="570">
          <cell r="A570">
            <v>5102</v>
          </cell>
          <cell r="B570">
            <v>283.32098000000002</v>
          </cell>
        </row>
        <row r="571">
          <cell r="A571">
            <v>4101</v>
          </cell>
          <cell r="B571">
            <v>62.521346999999999</v>
          </cell>
        </row>
        <row r="572">
          <cell r="A572">
            <v>4103</v>
          </cell>
          <cell r="B572">
            <v>301.69783100000001</v>
          </cell>
        </row>
        <row r="573">
          <cell r="A573">
            <v>1203</v>
          </cell>
          <cell r="B573">
            <v>10.119391999999999</v>
          </cell>
        </row>
        <row r="574">
          <cell r="A574">
            <v>1205</v>
          </cell>
          <cell r="B574">
            <v>0.12570000000000001</v>
          </cell>
        </row>
        <row r="575">
          <cell r="A575">
            <v>1225</v>
          </cell>
          <cell r="B575">
            <v>8.5426549999999999</v>
          </cell>
        </row>
        <row r="576">
          <cell r="A576">
            <v>1251</v>
          </cell>
          <cell r="B576">
            <v>2.254451</v>
          </cell>
        </row>
        <row r="577">
          <cell r="A577">
            <v>1275</v>
          </cell>
          <cell r="B577">
            <v>256.24481700000001</v>
          </cell>
        </row>
        <row r="578">
          <cell r="A578">
            <v>1282</v>
          </cell>
          <cell r="B578">
            <v>1.8684460000000001</v>
          </cell>
        </row>
        <row r="579">
          <cell r="A579">
            <v>1116</v>
          </cell>
          <cell r="B579">
            <v>438.17510099999998</v>
          </cell>
        </row>
        <row r="580">
          <cell r="A580">
            <v>1180</v>
          </cell>
          <cell r="B580">
            <v>932.11277600000005</v>
          </cell>
        </row>
        <row r="581">
          <cell r="A581">
            <v>1291</v>
          </cell>
          <cell r="B581">
            <v>788.82973300000003</v>
          </cell>
        </row>
        <row r="582">
          <cell r="B582">
            <v>3231.8069730000002</v>
          </cell>
        </row>
        <row r="596">
          <cell r="A596" t="str">
            <v>021</v>
          </cell>
          <cell r="B596">
            <v>899.29712099999995</v>
          </cell>
        </row>
        <row r="597">
          <cell r="A597">
            <v>5102</v>
          </cell>
          <cell r="B597">
            <v>1673.976942</v>
          </cell>
        </row>
        <row r="598">
          <cell r="A598">
            <v>4101</v>
          </cell>
          <cell r="B598">
            <v>369.40184499999998</v>
          </cell>
        </row>
        <row r="599">
          <cell r="A599">
            <v>4103</v>
          </cell>
          <cell r="B599">
            <v>1782.55494</v>
          </cell>
        </row>
        <row r="600">
          <cell r="A600">
            <v>1203</v>
          </cell>
          <cell r="B600">
            <v>102.496342</v>
          </cell>
        </row>
        <row r="601">
          <cell r="A601">
            <v>1205</v>
          </cell>
          <cell r="B601">
            <v>0.99025399999999997</v>
          </cell>
        </row>
        <row r="602">
          <cell r="A602">
            <v>1225</v>
          </cell>
          <cell r="B602">
            <v>67.298030999999995</v>
          </cell>
        </row>
        <row r="603">
          <cell r="A603">
            <v>1251</v>
          </cell>
          <cell r="B603">
            <v>17.760300999999998</v>
          </cell>
        </row>
        <row r="604">
          <cell r="A604">
            <v>1275</v>
          </cell>
          <cell r="B604">
            <v>2018.6664310000001</v>
          </cell>
        </row>
        <row r="605">
          <cell r="A605">
            <v>1282</v>
          </cell>
          <cell r="B605">
            <v>14.719398</v>
          </cell>
        </row>
        <row r="606">
          <cell r="A606">
            <v>1116</v>
          </cell>
          <cell r="B606">
            <v>2588.9188089999998</v>
          </cell>
        </row>
        <row r="607">
          <cell r="A607">
            <v>1180</v>
          </cell>
          <cell r="B607">
            <v>6818.569152</v>
          </cell>
        </row>
        <row r="608">
          <cell r="A608">
            <v>1291</v>
          </cell>
          <cell r="B608">
            <v>4966.3523610000002</v>
          </cell>
        </row>
        <row r="609">
          <cell r="B609">
            <v>21321.001927000001</v>
          </cell>
        </row>
        <row r="623">
          <cell r="A623" t="str">
            <v>021</v>
          </cell>
          <cell r="B623">
            <v>705.201641</v>
          </cell>
        </row>
        <row r="624">
          <cell r="A624">
            <v>5102</v>
          </cell>
          <cell r="B624">
            <v>1273.691601</v>
          </cell>
        </row>
        <row r="625">
          <cell r="A625">
            <v>4101</v>
          </cell>
          <cell r="B625">
            <v>281.06959799999998</v>
          </cell>
        </row>
        <row r="626">
          <cell r="A626">
            <v>4103</v>
          </cell>
          <cell r="B626">
            <v>1356.3061700000001</v>
          </cell>
        </row>
        <row r="627">
          <cell r="A627">
            <v>1203</v>
          </cell>
          <cell r="B627">
            <v>77.987172999999999</v>
          </cell>
        </row>
        <row r="628">
          <cell r="A628">
            <v>1205</v>
          </cell>
          <cell r="B628">
            <v>0.94182699999999997</v>
          </cell>
        </row>
        <row r="629">
          <cell r="A629">
            <v>1225</v>
          </cell>
          <cell r="B629">
            <v>64.006957999999997</v>
          </cell>
        </row>
        <row r="630">
          <cell r="A630">
            <v>1251</v>
          </cell>
          <cell r="B630">
            <v>16.891769</v>
          </cell>
        </row>
        <row r="631">
          <cell r="A631">
            <v>1275</v>
          </cell>
          <cell r="B631">
            <v>1343.963356</v>
          </cell>
        </row>
        <row r="632">
          <cell r="A632">
            <v>1282</v>
          </cell>
          <cell r="B632">
            <v>9.7997029999999992</v>
          </cell>
        </row>
        <row r="633">
          <cell r="A633">
            <v>1116</v>
          </cell>
          <cell r="B633">
            <v>1969.850396</v>
          </cell>
        </row>
        <row r="634">
          <cell r="A634">
            <v>1180</v>
          </cell>
          <cell r="B634">
            <v>5254.6107659999998</v>
          </cell>
        </row>
        <row r="635">
          <cell r="A635">
            <v>1291</v>
          </cell>
          <cell r="B635">
            <v>3895.0567430000001</v>
          </cell>
        </row>
        <row r="636">
          <cell r="B636">
            <v>16249.377701000001</v>
          </cell>
        </row>
        <row r="650">
          <cell r="A650" t="str">
            <v>021</v>
          </cell>
          <cell r="B650">
            <v>466.01134000000002</v>
          </cell>
        </row>
        <row r="651">
          <cell r="A651">
            <v>5102</v>
          </cell>
          <cell r="B651">
            <v>765.85376399999996</v>
          </cell>
        </row>
        <row r="652">
          <cell r="A652">
            <v>4101</v>
          </cell>
          <cell r="B652">
            <v>169.003399</v>
          </cell>
        </row>
        <row r="653">
          <cell r="A653">
            <v>4103</v>
          </cell>
          <cell r="B653">
            <v>815.52880200000004</v>
          </cell>
        </row>
        <row r="654">
          <cell r="A654">
            <v>1203</v>
          </cell>
          <cell r="B654">
            <v>46.892646999999997</v>
          </cell>
        </row>
        <row r="655">
          <cell r="A655">
            <v>1205</v>
          </cell>
          <cell r="B655">
            <v>0.90609300000000004</v>
          </cell>
        </row>
        <row r="656">
          <cell r="A656">
            <v>1225</v>
          </cell>
          <cell r="B656">
            <v>61.578446999999997</v>
          </cell>
        </row>
        <row r="657">
          <cell r="A657">
            <v>1251</v>
          </cell>
          <cell r="B657">
            <v>16.250872999999999</v>
          </cell>
        </row>
        <row r="658">
          <cell r="A658">
            <v>1275</v>
          </cell>
          <cell r="B658">
            <v>404.05361599999998</v>
          </cell>
        </row>
        <row r="659">
          <cell r="A659">
            <v>1282</v>
          </cell>
          <cell r="B659">
            <v>2.946215</v>
          </cell>
        </row>
        <row r="660">
          <cell r="A660">
            <v>1116</v>
          </cell>
          <cell r="B660">
            <v>1142.8852919999999</v>
          </cell>
        </row>
        <row r="661">
          <cell r="A661">
            <v>1180</v>
          </cell>
          <cell r="B661">
            <v>3199.5213530000001</v>
          </cell>
        </row>
        <row r="662">
          <cell r="A662">
            <v>1291</v>
          </cell>
          <cell r="B662">
            <v>2342.0456439999998</v>
          </cell>
        </row>
        <row r="663">
          <cell r="B663">
            <v>9433.4774849999994</v>
          </cell>
        </row>
        <row r="677">
          <cell r="A677" t="str">
            <v>021</v>
          </cell>
          <cell r="B677">
            <v>686.85116800000003</v>
          </cell>
        </row>
        <row r="678">
          <cell r="A678">
            <v>5102</v>
          </cell>
          <cell r="B678">
            <v>1265.6096889999999</v>
          </cell>
        </row>
        <row r="679">
          <cell r="A679">
            <v>4101</v>
          </cell>
          <cell r="B679">
            <v>302.55998199999999</v>
          </cell>
        </row>
        <row r="680">
          <cell r="A680">
            <v>4103</v>
          </cell>
          <cell r="B680">
            <v>1460.0083850000001</v>
          </cell>
        </row>
        <row r="681">
          <cell r="A681">
            <v>1203</v>
          </cell>
          <cell r="B681">
            <v>103.323099</v>
          </cell>
        </row>
        <row r="682">
          <cell r="A682">
            <v>1205</v>
          </cell>
          <cell r="B682">
            <v>1.6845319999999999</v>
          </cell>
        </row>
        <row r="683">
          <cell r="A683">
            <v>1225</v>
          </cell>
          <cell r="B683">
            <v>114.48147</v>
          </cell>
        </row>
        <row r="684">
          <cell r="A684">
            <v>1251</v>
          </cell>
          <cell r="B684">
            <v>30.212256</v>
          </cell>
        </row>
        <row r="685">
          <cell r="A685">
            <v>1275</v>
          </cell>
          <cell r="B685">
            <v>1240.047298</v>
          </cell>
        </row>
        <row r="686">
          <cell r="A686">
            <v>1282</v>
          </cell>
          <cell r="B686">
            <v>9.0419839999999994</v>
          </cell>
        </row>
        <row r="687">
          <cell r="A687">
            <v>1116</v>
          </cell>
          <cell r="B687">
            <v>1888.6721829999999</v>
          </cell>
        </row>
        <row r="688">
          <cell r="A688">
            <v>1180</v>
          </cell>
          <cell r="B688">
            <v>5683.9129419999999</v>
          </cell>
        </row>
        <row r="689">
          <cell r="A689">
            <v>1291</v>
          </cell>
          <cell r="B689">
            <v>4101.4067409999998</v>
          </cell>
        </row>
        <row r="690">
          <cell r="B690">
            <v>16887.811729000001</v>
          </cell>
        </row>
        <row r="705">
          <cell r="A705" t="str">
            <v>021</v>
          </cell>
          <cell r="B705">
            <v>585.472396</v>
          </cell>
        </row>
        <row r="706">
          <cell r="A706">
            <v>5102</v>
          </cell>
          <cell r="B706">
            <v>1007.564605</v>
          </cell>
        </row>
        <row r="707">
          <cell r="A707">
            <v>4101</v>
          </cell>
          <cell r="B707">
            <v>259.399587</v>
          </cell>
        </row>
        <row r="708">
          <cell r="A708">
            <v>4103</v>
          </cell>
          <cell r="B708">
            <v>1251.737159</v>
          </cell>
        </row>
        <row r="709">
          <cell r="A709">
            <v>1203</v>
          </cell>
          <cell r="B709">
            <v>77.115522999999996</v>
          </cell>
        </row>
        <row r="710">
          <cell r="A710">
            <v>1205</v>
          </cell>
          <cell r="B710">
            <v>1.341073</v>
          </cell>
        </row>
        <row r="711">
          <cell r="A711">
            <v>1225</v>
          </cell>
          <cell r="B711">
            <v>91.139849999999996</v>
          </cell>
        </row>
        <row r="712">
          <cell r="A712">
            <v>1251</v>
          </cell>
          <cell r="B712">
            <v>24.052281000000001</v>
          </cell>
        </row>
        <row r="713">
          <cell r="A713">
            <v>1275</v>
          </cell>
          <cell r="B713">
            <v>1366.911869</v>
          </cell>
        </row>
        <row r="714">
          <cell r="A714">
            <v>1282</v>
          </cell>
          <cell r="B714">
            <v>9.9670349999999992</v>
          </cell>
        </row>
        <row r="715">
          <cell r="A715">
            <v>1116</v>
          </cell>
          <cell r="B715">
            <v>1421.5768740000001</v>
          </cell>
        </row>
        <row r="716">
          <cell r="A716">
            <v>1180</v>
          </cell>
          <cell r="B716">
            <v>4367.1707260000003</v>
          </cell>
        </row>
        <row r="717">
          <cell r="A717">
            <v>1291</v>
          </cell>
          <cell r="B717">
            <v>3127.2061859999999</v>
          </cell>
        </row>
        <row r="718">
          <cell r="B718">
            <v>13590.655164</v>
          </cell>
        </row>
        <row r="734">
          <cell r="A734" t="str">
            <v>021</v>
          </cell>
          <cell r="B734">
            <v>939.053134</v>
          </cell>
        </row>
        <row r="735">
          <cell r="A735">
            <v>5102</v>
          </cell>
          <cell r="B735">
            <v>1489.5828739999999</v>
          </cell>
        </row>
        <row r="736">
          <cell r="A736">
            <v>4101</v>
          </cell>
          <cell r="B736">
            <v>383.49618500000003</v>
          </cell>
        </row>
        <row r="737">
          <cell r="A737">
            <v>4103</v>
          </cell>
          <cell r="B737">
            <v>1850.567423</v>
          </cell>
        </row>
        <row r="738">
          <cell r="A738">
            <v>1203</v>
          </cell>
          <cell r="B738">
            <v>98.806534999999997</v>
          </cell>
        </row>
        <row r="739">
          <cell r="A739">
            <v>1205</v>
          </cell>
          <cell r="B739">
            <v>2.4232279999999999</v>
          </cell>
        </row>
        <row r="740">
          <cell r="A740">
            <v>1225</v>
          </cell>
          <cell r="B740">
            <v>164.68356199999999</v>
          </cell>
        </row>
        <row r="741">
          <cell r="A741">
            <v>1251</v>
          </cell>
          <cell r="B741">
            <v>43.460849000000003</v>
          </cell>
        </row>
        <row r="742">
          <cell r="A742">
            <v>1275</v>
          </cell>
          <cell r="B742">
            <v>2133.1106220000001</v>
          </cell>
        </row>
        <row r="743">
          <cell r="A743">
            <v>1282</v>
          </cell>
          <cell r="B743">
            <v>15.553884</v>
          </cell>
        </row>
        <row r="744">
          <cell r="A744">
            <v>1116</v>
          </cell>
          <cell r="B744">
            <v>1818.742802</v>
          </cell>
        </row>
        <row r="745">
          <cell r="A745">
            <v>1180</v>
          </cell>
          <cell r="B745">
            <v>6300.8459890000004</v>
          </cell>
        </row>
        <row r="746">
          <cell r="A746">
            <v>1291</v>
          </cell>
          <cell r="B746">
            <v>4555.2705310000001</v>
          </cell>
        </row>
        <row r="747">
          <cell r="B747">
            <v>19795.597618</v>
          </cell>
        </row>
        <row r="761">
          <cell r="A761" t="str">
            <v>021</v>
          </cell>
          <cell r="B761">
            <v>1704.5363179999999</v>
          </cell>
        </row>
        <row r="762">
          <cell r="A762">
            <v>5102</v>
          </cell>
          <cell r="B762">
            <v>2487.5315070000001</v>
          </cell>
        </row>
        <row r="763">
          <cell r="A763">
            <v>4101</v>
          </cell>
          <cell r="B763">
            <v>640.42012099999999</v>
          </cell>
        </row>
        <row r="764">
          <cell r="A764">
            <v>4103</v>
          </cell>
          <cell r="B764">
            <v>3090.3582820000001</v>
          </cell>
        </row>
        <row r="765">
          <cell r="A765">
            <v>1203</v>
          </cell>
          <cell r="B765">
            <v>152.309673</v>
          </cell>
        </row>
        <row r="766">
          <cell r="A766">
            <v>1205</v>
          </cell>
          <cell r="B766">
            <v>3.678795</v>
          </cell>
        </row>
        <row r="767">
          <cell r="A767">
            <v>1225</v>
          </cell>
          <cell r="B767">
            <v>250.01236399999999</v>
          </cell>
        </row>
        <row r="768">
          <cell r="A768">
            <v>1251</v>
          </cell>
          <cell r="B768">
            <v>65.979563999999996</v>
          </cell>
        </row>
        <row r="769">
          <cell r="A769">
            <v>1275</v>
          </cell>
          <cell r="B769">
            <v>4312.1269009999996</v>
          </cell>
        </row>
        <row r="770">
          <cell r="A770">
            <v>1282</v>
          </cell>
          <cell r="B770">
            <v>31.442495999999998</v>
          </cell>
        </row>
        <row r="771">
          <cell r="A771">
            <v>1116</v>
          </cell>
          <cell r="B771">
            <v>2362.2765460000001</v>
          </cell>
        </row>
        <row r="772">
          <cell r="A772">
            <v>1180</v>
          </cell>
          <cell r="B772">
            <v>11041.719010000001</v>
          </cell>
        </row>
        <row r="773">
          <cell r="A773">
            <v>1291</v>
          </cell>
          <cell r="B773">
            <v>6585.2351090000002</v>
          </cell>
        </row>
        <row r="774">
          <cell r="B774">
            <v>32727.626686</v>
          </cell>
        </row>
        <row r="789">
          <cell r="A789" t="str">
            <v>021</v>
          </cell>
          <cell r="B789">
            <v>1984.1716710000001</v>
          </cell>
        </row>
        <row r="790">
          <cell r="A790">
            <v>5102</v>
          </cell>
          <cell r="B790">
            <v>2805.8333870000001</v>
          </cell>
        </row>
        <row r="791">
          <cell r="A791">
            <v>4101</v>
          </cell>
          <cell r="B791">
            <v>722.36759700000005</v>
          </cell>
        </row>
        <row r="792">
          <cell r="A792">
            <v>4103</v>
          </cell>
          <cell r="B792">
            <v>3485.7972329999998</v>
          </cell>
        </row>
        <row r="793">
          <cell r="A793">
            <v>1203</v>
          </cell>
          <cell r="B793">
            <v>171.79905600000001</v>
          </cell>
        </row>
        <row r="794">
          <cell r="A794">
            <v>1205</v>
          </cell>
          <cell r="B794">
            <v>4.1495290000000002</v>
          </cell>
        </row>
        <row r="795">
          <cell r="A795">
            <v>1225</v>
          </cell>
          <cell r="B795">
            <v>282.00367899999998</v>
          </cell>
        </row>
        <row r="796">
          <cell r="A796">
            <v>1251</v>
          </cell>
          <cell r="B796">
            <v>74.422239000000005</v>
          </cell>
        </row>
        <row r="797">
          <cell r="A797">
            <v>1275</v>
          </cell>
          <cell r="B797">
            <v>4863.9020620000001</v>
          </cell>
        </row>
        <row r="798">
          <cell r="A798">
            <v>1282</v>
          </cell>
          <cell r="B798">
            <v>35.465843999999997</v>
          </cell>
        </row>
        <row r="799">
          <cell r="A799">
            <v>1116</v>
          </cell>
          <cell r="B799">
            <v>2664.5509339999999</v>
          </cell>
        </row>
        <row r="800">
          <cell r="A800">
            <v>1180</v>
          </cell>
          <cell r="B800">
            <v>12454.605603</v>
          </cell>
        </row>
        <row r="801">
          <cell r="A801">
            <v>1291</v>
          </cell>
          <cell r="B801">
            <v>7427.8747720000001</v>
          </cell>
        </row>
        <row r="802">
          <cell r="B802">
            <v>36976.943606000001</v>
          </cell>
        </row>
        <row r="817">
          <cell r="A817" t="str">
            <v>021</v>
          </cell>
          <cell r="B817">
            <v>1276.578109</v>
          </cell>
        </row>
        <row r="818">
          <cell r="A818">
            <v>5102</v>
          </cell>
          <cell r="B818">
            <v>1929.1281039999999</v>
          </cell>
        </row>
        <row r="819">
          <cell r="A819">
            <v>4101</v>
          </cell>
          <cell r="B819">
            <v>494.12404299999997</v>
          </cell>
        </row>
        <row r="820">
          <cell r="A820">
            <v>4103</v>
          </cell>
          <cell r="B820">
            <v>2384.404047</v>
          </cell>
        </row>
        <row r="821">
          <cell r="A821">
            <v>1203</v>
          </cell>
          <cell r="B821">
            <v>100.541814</v>
          </cell>
        </row>
        <row r="822">
          <cell r="A822">
            <v>1205</v>
          </cell>
          <cell r="B822">
            <v>2.6491910000000001</v>
          </cell>
        </row>
        <row r="823">
          <cell r="A823">
            <v>1225</v>
          </cell>
          <cell r="B823">
            <v>180.04011499999999</v>
          </cell>
        </row>
        <row r="824">
          <cell r="A824">
            <v>1251</v>
          </cell>
          <cell r="B824">
            <v>47.513522999999999</v>
          </cell>
        </row>
        <row r="825">
          <cell r="A825">
            <v>1275</v>
          </cell>
          <cell r="B825">
            <v>3105.269714</v>
          </cell>
        </row>
        <row r="826">
          <cell r="A826">
            <v>1282</v>
          </cell>
          <cell r="B826">
            <v>22.642522</v>
          </cell>
        </row>
        <row r="827">
          <cell r="A827">
            <v>1116</v>
          </cell>
          <cell r="B827">
            <v>1409.5110529999999</v>
          </cell>
        </row>
        <row r="828">
          <cell r="A828">
            <v>1180</v>
          </cell>
          <cell r="B828">
            <v>7670.7779659999997</v>
          </cell>
        </row>
        <row r="829">
          <cell r="A829">
            <v>1291</v>
          </cell>
          <cell r="B829">
            <v>4496.9056460000002</v>
          </cell>
        </row>
        <row r="830">
          <cell r="B830">
            <v>23120.085846999998</v>
          </cell>
        </row>
        <row r="844">
          <cell r="A844" t="str">
            <v>021</v>
          </cell>
          <cell r="B844">
            <v>1840.439607</v>
          </cell>
        </row>
        <row r="845">
          <cell r="A845">
            <v>5102</v>
          </cell>
          <cell r="B845">
            <v>4370.4875890000003</v>
          </cell>
        </row>
        <row r="846">
          <cell r="A846">
            <v>4101</v>
          </cell>
          <cell r="B846">
            <v>997.32843100000002</v>
          </cell>
        </row>
        <row r="847">
          <cell r="A847">
            <v>4103</v>
          </cell>
          <cell r="B847">
            <v>4812.6254570000001</v>
          </cell>
        </row>
        <row r="848">
          <cell r="A848">
            <v>1203</v>
          </cell>
          <cell r="B848">
            <v>158.12824699999999</v>
          </cell>
        </row>
        <row r="849">
          <cell r="A849">
            <v>1205</v>
          </cell>
          <cell r="B849">
            <v>3.8193329999999999</v>
          </cell>
        </row>
        <row r="850">
          <cell r="A850">
            <v>1225</v>
          </cell>
          <cell r="B850">
            <v>259.56340299999999</v>
          </cell>
        </row>
        <row r="851">
          <cell r="A851">
            <v>1251</v>
          </cell>
          <cell r="B851">
            <v>68.500133000000005</v>
          </cell>
        </row>
        <row r="852">
          <cell r="A852">
            <v>1275</v>
          </cell>
          <cell r="B852">
            <v>3892.9216710000001</v>
          </cell>
        </row>
        <row r="853">
          <cell r="A853">
            <v>1282</v>
          </cell>
          <cell r="B853">
            <v>28.3858</v>
          </cell>
        </row>
        <row r="854">
          <cell r="A854">
            <v>1116</v>
          </cell>
          <cell r="B854">
            <v>1541.5845429999999</v>
          </cell>
        </row>
        <row r="855">
          <cell r="A855">
            <v>1180</v>
          </cell>
          <cell r="B855">
            <v>10924.077101999999</v>
          </cell>
        </row>
        <row r="856">
          <cell r="A856">
            <v>1291</v>
          </cell>
          <cell r="B856">
            <v>5893.798288</v>
          </cell>
        </row>
        <row r="857">
          <cell r="B857">
            <v>34791.659604</v>
          </cell>
        </row>
        <row r="871">
          <cell r="A871" t="str">
            <v>021</v>
          </cell>
          <cell r="B871">
            <v>1837.278039</v>
          </cell>
        </row>
        <row r="872">
          <cell r="A872">
            <v>5102</v>
          </cell>
          <cell r="B872">
            <v>4264.566742</v>
          </cell>
        </row>
        <row r="873">
          <cell r="A873">
            <v>4101</v>
          </cell>
          <cell r="B873">
            <v>973.15770199999997</v>
          </cell>
        </row>
        <row r="874">
          <cell r="A874">
            <v>4103</v>
          </cell>
          <cell r="B874">
            <v>4695.9891889999999</v>
          </cell>
        </row>
        <row r="875">
          <cell r="A875">
            <v>1203</v>
          </cell>
          <cell r="B875">
            <v>154.29593399999999</v>
          </cell>
        </row>
        <row r="876">
          <cell r="A876">
            <v>1205</v>
          </cell>
          <cell r="B876">
            <v>3.7267700000000001</v>
          </cell>
        </row>
        <row r="877">
          <cell r="A877">
            <v>1225</v>
          </cell>
          <cell r="B877">
            <v>253.27276000000001</v>
          </cell>
        </row>
        <row r="878">
          <cell r="A878">
            <v>1251</v>
          </cell>
          <cell r="B878">
            <v>66.84</v>
          </cell>
        </row>
        <row r="879">
          <cell r="A879">
            <v>1275</v>
          </cell>
          <cell r="B879">
            <v>4368.3610900000003</v>
          </cell>
        </row>
        <row r="880">
          <cell r="A880">
            <v>1282</v>
          </cell>
          <cell r="B880">
            <v>31.852536000000001</v>
          </cell>
        </row>
        <row r="881">
          <cell r="A881">
            <v>1116</v>
          </cell>
          <cell r="B881">
            <v>1572.597303</v>
          </cell>
        </row>
        <row r="882">
          <cell r="A882">
            <v>1180</v>
          </cell>
          <cell r="B882">
            <v>10001.343752999999</v>
          </cell>
        </row>
        <row r="883">
          <cell r="A883">
            <v>1291</v>
          </cell>
          <cell r="B883">
            <v>4945.8249820000001</v>
          </cell>
        </row>
        <row r="884">
          <cell r="B884">
            <v>33169.106799999994</v>
          </cell>
        </row>
        <row r="898">
          <cell r="A898" t="str">
            <v>021</v>
          </cell>
          <cell r="B898">
            <v>2259.2840679999999</v>
          </cell>
        </row>
        <row r="899">
          <cell r="A899">
            <v>5102</v>
          </cell>
          <cell r="B899">
            <v>4981.8939330000003</v>
          </cell>
        </row>
        <row r="900">
          <cell r="A900">
            <v>4101</v>
          </cell>
          <cell r="B900">
            <v>1136.849003</v>
          </cell>
        </row>
        <row r="901">
          <cell r="A901">
            <v>4103</v>
          </cell>
          <cell r="B901">
            <v>5485.8843729999999</v>
          </cell>
        </row>
        <row r="902">
          <cell r="A902">
            <v>1203</v>
          </cell>
          <cell r="B902">
            <v>180.24948900000001</v>
          </cell>
        </row>
        <row r="903">
          <cell r="A903">
            <v>1205</v>
          </cell>
          <cell r="B903">
            <v>4.3536359999999998</v>
          </cell>
        </row>
        <row r="904">
          <cell r="A904">
            <v>1225</v>
          </cell>
          <cell r="B904">
            <v>295.87484599999999</v>
          </cell>
        </row>
        <row r="905">
          <cell r="A905">
            <v>1251</v>
          </cell>
          <cell r="B905">
            <v>78.082911999999993</v>
          </cell>
        </row>
        <row r="906">
          <cell r="A906">
            <v>1275</v>
          </cell>
          <cell r="B906">
            <v>5103.1471490000004</v>
          </cell>
        </row>
        <row r="907">
          <cell r="A907">
            <v>1282</v>
          </cell>
          <cell r="B907">
            <v>37.210334000000003</v>
          </cell>
        </row>
        <row r="908">
          <cell r="A908">
            <v>1116</v>
          </cell>
          <cell r="B908">
            <v>1996.867555</v>
          </cell>
        </row>
        <row r="909">
          <cell r="A909">
            <v>1180</v>
          </cell>
          <cell r="B909">
            <v>11376.169212000001</v>
          </cell>
        </row>
        <row r="910">
          <cell r="A910">
            <v>1291</v>
          </cell>
          <cell r="B910">
            <v>5374.6457039999996</v>
          </cell>
        </row>
        <row r="911">
          <cell r="B911">
            <v>38310.512214000002</v>
          </cell>
        </row>
        <row r="925">
          <cell r="A925" t="str">
            <v>021</v>
          </cell>
          <cell r="B925">
            <v>8076.0645780000004</v>
          </cell>
        </row>
        <row r="926">
          <cell r="A926">
            <v>5102</v>
          </cell>
          <cell r="B926">
            <v>17557.51756</v>
          </cell>
        </row>
        <row r="927">
          <cell r="A927">
            <v>4101</v>
          </cell>
          <cell r="B927">
            <v>4006.5578690000002</v>
          </cell>
        </row>
        <row r="928">
          <cell r="A928">
            <v>4103</v>
          </cell>
          <cell r="B928">
            <v>19333.713745000001</v>
          </cell>
        </row>
        <row r="929">
          <cell r="A929">
            <v>1203</v>
          </cell>
          <cell r="B929">
            <v>741.12159299999996</v>
          </cell>
        </row>
        <row r="930">
          <cell r="A930">
            <v>1205</v>
          </cell>
          <cell r="B930">
            <v>16.877706</v>
          </cell>
        </row>
        <row r="931">
          <cell r="A931">
            <v>1225</v>
          </cell>
          <cell r="B931">
            <v>1147.0157039999999</v>
          </cell>
        </row>
        <row r="932">
          <cell r="A932">
            <v>1251</v>
          </cell>
          <cell r="B932">
            <v>302.70341400000001</v>
          </cell>
        </row>
        <row r="933">
          <cell r="A933">
            <v>1275</v>
          </cell>
          <cell r="B933">
            <v>17984.846100999999</v>
          </cell>
        </row>
        <row r="934">
          <cell r="A934">
            <v>1282</v>
          </cell>
          <cell r="B934">
            <v>131.13910200000001</v>
          </cell>
        </row>
        <row r="935">
          <cell r="A935">
            <v>1116</v>
          </cell>
          <cell r="B935">
            <v>7600.4910250000003</v>
          </cell>
        </row>
        <row r="936">
          <cell r="A936">
            <v>1180</v>
          </cell>
          <cell r="B936">
            <v>41176.227074000002</v>
          </cell>
        </row>
        <row r="937">
          <cell r="A937">
            <v>1291</v>
          </cell>
          <cell r="B937">
            <v>19415.221104</v>
          </cell>
        </row>
        <row r="938">
          <cell r="B938">
            <v>137489.496575</v>
          </cell>
        </row>
        <row r="952">
          <cell r="A952" t="str">
            <v>021</v>
          </cell>
          <cell r="B952">
            <v>2215.8022810000002</v>
          </cell>
        </row>
        <row r="953">
          <cell r="A953">
            <v>5102</v>
          </cell>
          <cell r="B953">
            <v>4750.2906800000001</v>
          </cell>
        </row>
        <row r="954">
          <cell r="A954">
            <v>4101</v>
          </cell>
          <cell r="B954">
            <v>1135.6169870000001</v>
          </cell>
        </row>
        <row r="955">
          <cell r="A955">
            <v>4103</v>
          </cell>
          <cell r="B955">
            <v>5479.9392580000003</v>
          </cell>
        </row>
        <row r="956">
          <cell r="A956">
            <v>1203</v>
          </cell>
          <cell r="B956">
            <v>200.51485</v>
          </cell>
        </row>
        <row r="957">
          <cell r="A957">
            <v>1205</v>
          </cell>
          <cell r="B957">
            <v>4.5663640000000001</v>
          </cell>
        </row>
        <row r="958">
          <cell r="A958">
            <v>1225</v>
          </cell>
          <cell r="B958">
            <v>310.33191299999999</v>
          </cell>
        </row>
        <row r="959">
          <cell r="A959">
            <v>1251</v>
          </cell>
          <cell r="B959">
            <v>81.898206999999999</v>
          </cell>
        </row>
        <row r="960">
          <cell r="A960">
            <v>1275</v>
          </cell>
          <cell r="B960">
            <v>4654.3457840000001</v>
          </cell>
        </row>
        <row r="961">
          <cell r="A961">
            <v>1282</v>
          </cell>
          <cell r="B961">
            <v>33.937834000000002</v>
          </cell>
        </row>
        <row r="962">
          <cell r="A962">
            <v>1116</v>
          </cell>
          <cell r="B962">
            <v>1904.035185</v>
          </cell>
        </row>
        <row r="963">
          <cell r="A963">
            <v>1180</v>
          </cell>
          <cell r="B963">
            <v>11580.228359999999</v>
          </cell>
        </row>
        <row r="964">
          <cell r="A964">
            <v>1291</v>
          </cell>
          <cell r="B964">
            <v>5509.1426009999996</v>
          </cell>
        </row>
        <row r="965">
          <cell r="B965">
            <v>37860.650304000003</v>
          </cell>
        </row>
        <row r="980">
          <cell r="A980" t="str">
            <v>021</v>
          </cell>
          <cell r="B980">
            <v>1451.396477</v>
          </cell>
        </row>
        <row r="981">
          <cell r="A981">
            <v>5102</v>
          </cell>
          <cell r="B981">
            <v>3007.1249149999999</v>
          </cell>
        </row>
        <row r="982">
          <cell r="A982">
            <v>4101</v>
          </cell>
          <cell r="B982">
            <v>718.89119300000004</v>
          </cell>
        </row>
        <row r="983">
          <cell r="A983">
            <v>4103</v>
          </cell>
          <cell r="B983">
            <v>3469.0217889999999</v>
          </cell>
        </row>
        <row r="984">
          <cell r="A984">
            <v>1203</v>
          </cell>
          <cell r="B984">
            <v>126.933959</v>
          </cell>
        </row>
        <row r="985">
          <cell r="A985">
            <v>1205</v>
          </cell>
          <cell r="B985">
            <v>3.6790620000000001</v>
          </cell>
        </row>
        <row r="986">
          <cell r="A986">
            <v>1225</v>
          </cell>
          <cell r="B986">
            <v>250.03054800000001</v>
          </cell>
        </row>
        <row r="987">
          <cell r="A987">
            <v>1251</v>
          </cell>
          <cell r="B987">
            <v>65.984363000000002</v>
          </cell>
        </row>
        <row r="988">
          <cell r="A988">
            <v>1275</v>
          </cell>
          <cell r="B988">
            <v>3616.0215619999999</v>
          </cell>
        </row>
        <row r="989">
          <cell r="A989">
            <v>1282</v>
          </cell>
          <cell r="B989">
            <v>26.366743</v>
          </cell>
        </row>
        <row r="990">
          <cell r="A990">
            <v>1116</v>
          </cell>
          <cell r="B990">
            <v>1446.3969540000001</v>
          </cell>
        </row>
        <row r="991">
          <cell r="A991">
            <v>1180</v>
          </cell>
          <cell r="B991">
            <v>7052.3670510000002</v>
          </cell>
        </row>
        <row r="992">
          <cell r="A992">
            <v>1291</v>
          </cell>
          <cell r="B992">
            <v>3081.984414</v>
          </cell>
        </row>
        <row r="993">
          <cell r="B993">
            <v>24316.19903</v>
          </cell>
        </row>
        <row r="1007">
          <cell r="A1007" t="str">
            <v>021</v>
          </cell>
          <cell r="B1007">
            <v>2367.447326</v>
          </cell>
        </row>
        <row r="1008">
          <cell r="A1008">
            <v>5102</v>
          </cell>
          <cell r="B1008">
            <v>5183.3780489999999</v>
          </cell>
        </row>
        <row r="1009">
          <cell r="A1009">
            <v>4101</v>
          </cell>
          <cell r="B1009">
            <v>1239.1519929999999</v>
          </cell>
        </row>
        <row r="1010">
          <cell r="A1010">
            <v>4103</v>
          </cell>
          <cell r="B1010">
            <v>5979.5492050000003</v>
          </cell>
        </row>
        <row r="1011">
          <cell r="A1011">
            <v>1203</v>
          </cell>
          <cell r="B1011">
            <v>218.795931</v>
          </cell>
        </row>
        <row r="1012">
          <cell r="A1012">
            <v>1205</v>
          </cell>
          <cell r="B1012">
            <v>5.8886240000000001</v>
          </cell>
        </row>
        <row r="1013">
          <cell r="A1013">
            <v>1225</v>
          </cell>
          <cell r="B1013">
            <v>400.19329199999999</v>
          </cell>
        </row>
        <row r="1014">
          <cell r="A1014">
            <v>1251</v>
          </cell>
          <cell r="B1014">
            <v>105.61309300000001</v>
          </cell>
        </row>
        <row r="1015">
          <cell r="A1015">
            <v>1275</v>
          </cell>
          <cell r="B1015">
            <v>7618.0286820000001</v>
          </cell>
        </row>
        <row r="1016">
          <cell r="A1016">
            <v>1282</v>
          </cell>
          <cell r="B1016">
            <v>55.547955999999999</v>
          </cell>
        </row>
        <row r="1017">
          <cell r="A1017">
            <v>1116</v>
          </cell>
          <cell r="B1017">
            <v>2410.04781</v>
          </cell>
        </row>
        <row r="1018">
          <cell r="A1018">
            <v>1180</v>
          </cell>
          <cell r="B1018">
            <v>11996.208216000001</v>
          </cell>
        </row>
        <row r="1019">
          <cell r="A1019">
            <v>1291</v>
          </cell>
          <cell r="B1019">
            <v>5452.2136389999996</v>
          </cell>
        </row>
        <row r="1020">
          <cell r="B1020">
            <v>43032.063816000002</v>
          </cell>
        </row>
        <row r="1035">
          <cell r="A1035" t="str">
            <v>021</v>
          </cell>
          <cell r="B1035">
            <v>3374.112654</v>
          </cell>
        </row>
        <row r="1036">
          <cell r="A1036">
            <v>5102</v>
          </cell>
          <cell r="B1036">
            <v>7038.0044330000001</v>
          </cell>
        </row>
        <row r="1037">
          <cell r="A1037">
            <v>4101</v>
          </cell>
          <cell r="B1037">
            <v>1682.5238549999999</v>
          </cell>
        </row>
        <row r="1038">
          <cell r="A1038">
            <v>4103</v>
          </cell>
          <cell r="B1038">
            <v>8119.0477350000001</v>
          </cell>
        </row>
        <row r="1039">
          <cell r="A1039">
            <v>1203</v>
          </cell>
          <cell r="B1039">
            <v>297.08169400000003</v>
          </cell>
        </row>
        <row r="1040">
          <cell r="A1040">
            <v>1205</v>
          </cell>
          <cell r="B1040">
            <v>8.6106350000000003</v>
          </cell>
        </row>
        <row r="1041">
          <cell r="A1041">
            <v>1225</v>
          </cell>
          <cell r="B1041">
            <v>585.18224299999997</v>
          </cell>
        </row>
        <row r="1042">
          <cell r="A1042">
            <v>1251</v>
          </cell>
          <cell r="B1042">
            <v>154.43263899999999</v>
          </cell>
        </row>
        <row r="1043">
          <cell r="A1043">
            <v>1275</v>
          </cell>
          <cell r="B1043">
            <v>11911.018824999999</v>
          </cell>
        </row>
        <row r="1044">
          <cell r="A1044">
            <v>1282</v>
          </cell>
          <cell r="B1044">
            <v>86.850913000000006</v>
          </cell>
        </row>
        <row r="1045">
          <cell r="A1045">
            <v>1116</v>
          </cell>
          <cell r="B1045">
            <v>3498.049935</v>
          </cell>
        </row>
        <row r="1046">
          <cell r="A1046">
            <v>1180</v>
          </cell>
          <cell r="B1046">
            <v>16505.663041</v>
          </cell>
        </row>
        <row r="1047">
          <cell r="A1047">
            <v>1291</v>
          </cell>
          <cell r="B1047">
            <v>7403.0301079999999</v>
          </cell>
        </row>
        <row r="1048">
          <cell r="B1048">
            <v>60663.60871</v>
          </cell>
        </row>
        <row r="1063">
          <cell r="A1063" t="str">
            <v>021</v>
          </cell>
          <cell r="B1063">
            <v>2787.7982280000001</v>
          </cell>
        </row>
        <row r="1064">
          <cell r="A1064">
            <v>5102</v>
          </cell>
          <cell r="B1064">
            <v>5552.4072470000001</v>
          </cell>
        </row>
        <row r="1065">
          <cell r="A1065">
            <v>4101</v>
          </cell>
          <cell r="B1065">
            <v>1327.3730840000001</v>
          </cell>
        </row>
        <row r="1066">
          <cell r="A1066">
            <v>4103</v>
          </cell>
          <cell r="B1066">
            <v>6405.2615930000002</v>
          </cell>
        </row>
        <row r="1067">
          <cell r="A1067">
            <v>1203</v>
          </cell>
          <cell r="B1067">
            <v>267.85491200000001</v>
          </cell>
        </row>
        <row r="1068">
          <cell r="A1068">
            <v>1205</v>
          </cell>
          <cell r="B1068">
            <v>6.7930840000000003</v>
          </cell>
        </row>
        <row r="1069">
          <cell r="A1069">
            <v>1225</v>
          </cell>
          <cell r="B1069">
            <v>461.66070999999999</v>
          </cell>
        </row>
        <row r="1070">
          <cell r="A1070">
            <v>1251</v>
          </cell>
          <cell r="B1070">
            <v>121.834664</v>
          </cell>
        </row>
        <row r="1071">
          <cell r="A1071">
            <v>1275</v>
          </cell>
          <cell r="B1071">
            <v>9396.8152300000002</v>
          </cell>
        </row>
        <row r="1072">
          <cell r="A1072">
            <v>1282</v>
          </cell>
          <cell r="B1072">
            <v>68.518235000000004</v>
          </cell>
        </row>
        <row r="1073">
          <cell r="A1073">
            <v>1116</v>
          </cell>
          <cell r="B1073">
            <v>3026.7392199999999</v>
          </cell>
        </row>
        <row r="1074">
          <cell r="A1074">
            <v>1180</v>
          </cell>
          <cell r="B1074">
            <v>13192.949015</v>
          </cell>
        </row>
        <row r="1075">
          <cell r="A1075">
            <v>1291</v>
          </cell>
          <cell r="B1075">
            <v>5840.3825139999999</v>
          </cell>
        </row>
        <row r="1076">
          <cell r="B1076">
            <v>48456.387735999997</v>
          </cell>
        </row>
        <row r="1091">
          <cell r="A1091" t="str">
            <v>021</v>
          </cell>
          <cell r="B1091">
            <v>2608.6995459999998</v>
          </cell>
        </row>
        <row r="1092">
          <cell r="A1092">
            <v>5102</v>
          </cell>
          <cell r="B1092">
            <v>4737.2555579999998</v>
          </cell>
        </row>
        <row r="1093">
          <cell r="A1093">
            <v>4101</v>
          </cell>
          <cell r="B1093">
            <v>1132.500777</v>
          </cell>
        </row>
        <row r="1094">
          <cell r="A1094">
            <v>4103</v>
          </cell>
          <cell r="B1094">
            <v>5464.9019310000003</v>
          </cell>
        </row>
        <row r="1095">
          <cell r="A1095">
            <v>1203</v>
          </cell>
          <cell r="B1095">
            <v>228.53099800000001</v>
          </cell>
        </row>
        <row r="1096">
          <cell r="A1096">
            <v>1205</v>
          </cell>
          <cell r="B1096">
            <v>6.2097730000000002</v>
          </cell>
        </row>
        <row r="1097">
          <cell r="A1097">
            <v>1225</v>
          </cell>
          <cell r="B1097">
            <v>422.01864699999999</v>
          </cell>
        </row>
        <row r="1098">
          <cell r="A1098">
            <v>1251</v>
          </cell>
          <cell r="B1098">
            <v>111.372917</v>
          </cell>
        </row>
        <row r="1099">
          <cell r="A1099">
            <v>1275</v>
          </cell>
          <cell r="B1099">
            <v>8017.2640799999999</v>
          </cell>
        </row>
        <row r="1100">
          <cell r="A1100">
            <v>1282</v>
          </cell>
          <cell r="B1100">
            <v>58.459038999999997</v>
          </cell>
        </row>
        <row r="1101">
          <cell r="A1101">
            <v>1116</v>
          </cell>
          <cell r="B1101">
            <v>3114.0490260000001</v>
          </cell>
        </row>
        <row r="1102">
          <cell r="A1102">
            <v>1180</v>
          </cell>
          <cell r="B1102">
            <v>11548.451422</v>
          </cell>
        </row>
        <row r="1103">
          <cell r="A1103">
            <v>1291</v>
          </cell>
          <cell r="B1103">
            <v>5238.4890850000002</v>
          </cell>
        </row>
        <row r="1104">
          <cell r="B1104">
            <v>42688.202799000006</v>
          </cell>
        </row>
        <row r="1119">
          <cell r="A1119" t="str">
            <v>021</v>
          </cell>
          <cell r="B1119">
            <v>3239.7297760000001</v>
          </cell>
        </row>
        <row r="1120">
          <cell r="A1120">
            <v>5102</v>
          </cell>
          <cell r="B1120">
            <v>5465.2416649999996</v>
          </cell>
        </row>
        <row r="1121">
          <cell r="A1121">
            <v>4101</v>
          </cell>
          <cell r="B1121">
            <v>1306.5350510000001</v>
          </cell>
        </row>
        <row r="1122">
          <cell r="A1122">
            <v>4103</v>
          </cell>
          <cell r="B1122">
            <v>6304.7073049999999</v>
          </cell>
        </row>
        <row r="1123">
          <cell r="A1123">
            <v>1203</v>
          </cell>
          <cell r="B1123">
            <v>247.171817</v>
          </cell>
        </row>
        <row r="1124">
          <cell r="A1124">
            <v>1205</v>
          </cell>
          <cell r="B1124">
            <v>6.6864410000000003</v>
          </cell>
        </row>
        <row r="1125">
          <cell r="A1125">
            <v>1225</v>
          </cell>
          <cell r="B1125">
            <v>454.41323699999998</v>
          </cell>
        </row>
        <row r="1126">
          <cell r="A1126">
            <v>1251</v>
          </cell>
          <cell r="B1126">
            <v>119.92201799999999</v>
          </cell>
        </row>
        <row r="1127">
          <cell r="A1127">
            <v>1275</v>
          </cell>
          <cell r="B1127">
            <v>9979.5051280000007</v>
          </cell>
        </row>
        <row r="1128">
          <cell r="A1128">
            <v>1282</v>
          </cell>
          <cell r="B1128">
            <v>72.767002000000005</v>
          </cell>
        </row>
        <row r="1129">
          <cell r="A1129">
            <v>1116</v>
          </cell>
          <cell r="B1129">
            <v>3943.0897220000002</v>
          </cell>
        </row>
        <row r="1130">
          <cell r="A1130">
            <v>1180</v>
          </cell>
          <cell r="B1130">
            <v>14335.014706</v>
          </cell>
        </row>
        <row r="1131">
          <cell r="A1131">
            <v>1291</v>
          </cell>
          <cell r="B1131">
            <v>6338.3059499999999</v>
          </cell>
        </row>
        <row r="1132">
          <cell r="B1132">
            <v>51813.089818000008</v>
          </cell>
        </row>
        <row r="1147">
          <cell r="A1147" t="str">
            <v>021</v>
          </cell>
          <cell r="B1147">
            <v>3342.9875040000002</v>
          </cell>
        </row>
        <row r="1148">
          <cell r="A1148">
            <v>5102</v>
          </cell>
          <cell r="B1148">
            <v>5708.6021540000002</v>
          </cell>
        </row>
        <row r="1149">
          <cell r="A1149">
            <v>4101</v>
          </cell>
          <cell r="B1149">
            <v>1364.7134490000001</v>
          </cell>
        </row>
        <row r="1150">
          <cell r="A1150">
            <v>4103</v>
          </cell>
          <cell r="B1150">
            <v>6585.4481669999996</v>
          </cell>
        </row>
        <row r="1151">
          <cell r="A1151">
            <v>1203</v>
          </cell>
          <cell r="B1151">
            <v>246.95294000000001</v>
          </cell>
        </row>
        <row r="1152">
          <cell r="A1152">
            <v>1205</v>
          </cell>
          <cell r="B1152">
            <v>6.6805199999999996</v>
          </cell>
        </row>
        <row r="1153">
          <cell r="A1153">
            <v>1225</v>
          </cell>
          <cell r="B1153">
            <v>454.01084300000002</v>
          </cell>
        </row>
        <row r="1154">
          <cell r="A1154">
            <v>1251</v>
          </cell>
          <cell r="B1154">
            <v>119.81582400000001</v>
          </cell>
        </row>
        <row r="1155">
          <cell r="A1155">
            <v>1275</v>
          </cell>
          <cell r="B1155">
            <v>10213.855057999999</v>
          </cell>
        </row>
        <row r="1156">
          <cell r="A1156">
            <v>1282</v>
          </cell>
          <cell r="B1156">
            <v>74.475798999999995</v>
          </cell>
        </row>
        <row r="1157">
          <cell r="A1157">
            <v>1116</v>
          </cell>
          <cell r="B1157">
            <v>3852.0513980000001</v>
          </cell>
        </row>
        <row r="1158">
          <cell r="A1158">
            <v>1180</v>
          </cell>
          <cell r="B1158">
            <v>14827.814372999999</v>
          </cell>
        </row>
        <row r="1159">
          <cell r="A1159">
            <v>1291</v>
          </cell>
          <cell r="B1159">
            <v>6774.5090319999999</v>
          </cell>
        </row>
        <row r="1160">
          <cell r="B1160">
            <v>53571.917061</v>
          </cell>
        </row>
        <row r="1175">
          <cell r="A1175" t="str">
            <v>021</v>
          </cell>
          <cell r="B1175">
            <v>2887.7497950000002</v>
          </cell>
        </row>
        <row r="1176">
          <cell r="A1176">
            <v>5102</v>
          </cell>
          <cell r="B1176">
            <v>5574.4252660000002</v>
          </cell>
        </row>
        <row r="1177">
          <cell r="A1177">
            <v>4101</v>
          </cell>
          <cell r="B1177">
            <v>1281.3815090000001</v>
          </cell>
        </row>
        <row r="1178">
          <cell r="A1178">
            <v>4103</v>
          </cell>
          <cell r="B1178">
            <v>6183.3284599999997</v>
          </cell>
        </row>
        <row r="1179">
          <cell r="A1179">
            <v>1203</v>
          </cell>
          <cell r="B1179">
            <v>227.54522800000001</v>
          </cell>
        </row>
        <row r="1180">
          <cell r="A1180">
            <v>1205</v>
          </cell>
          <cell r="B1180">
            <v>6.1829869999999998</v>
          </cell>
        </row>
        <row r="1181">
          <cell r="A1181">
            <v>1225</v>
          </cell>
          <cell r="B1181">
            <v>420.19826699999999</v>
          </cell>
        </row>
        <row r="1182">
          <cell r="A1182">
            <v>1251</v>
          </cell>
          <cell r="B1182">
            <v>110.89251</v>
          </cell>
        </row>
        <row r="1183">
          <cell r="A1183">
            <v>1275</v>
          </cell>
          <cell r="B1183">
            <v>10923.66951</v>
          </cell>
        </row>
        <row r="1184">
          <cell r="A1184">
            <v>1282</v>
          </cell>
          <cell r="B1184">
            <v>79.651512999999994</v>
          </cell>
        </row>
        <row r="1185">
          <cell r="A1185">
            <v>1116</v>
          </cell>
          <cell r="B1185">
            <v>3932.4892930000001</v>
          </cell>
        </row>
        <row r="1186">
          <cell r="A1186">
            <v>1180</v>
          </cell>
          <cell r="B1186">
            <v>13536.370268999999</v>
          </cell>
        </row>
        <row r="1187">
          <cell r="A1187">
            <v>1291</v>
          </cell>
          <cell r="B1187">
            <v>6488.061815</v>
          </cell>
        </row>
        <row r="1188">
          <cell r="B1188">
            <v>51651.946422000001</v>
          </cell>
        </row>
        <row r="1203">
          <cell r="A1203" t="str">
            <v>021</v>
          </cell>
          <cell r="B1203">
            <v>4012.6937539999999</v>
          </cell>
        </row>
        <row r="1204">
          <cell r="A1204">
            <v>5102</v>
          </cell>
          <cell r="B1204">
            <v>7469.3409600000005</v>
          </cell>
        </row>
        <row r="1205">
          <cell r="A1205">
            <v>4101</v>
          </cell>
          <cell r="B1205">
            <v>1716.9618270000001</v>
          </cell>
        </row>
        <row r="1206">
          <cell r="A1206">
            <v>4103</v>
          </cell>
          <cell r="B1206">
            <v>8285.22876</v>
          </cell>
        </row>
        <row r="1207">
          <cell r="A1207">
            <v>1203</v>
          </cell>
          <cell r="B1207">
            <v>343.006573</v>
          </cell>
        </row>
        <row r="1208">
          <cell r="A1208">
            <v>1205</v>
          </cell>
          <cell r="B1208">
            <v>8.2847709999999992</v>
          </cell>
        </row>
        <row r="1209">
          <cell r="A1209">
            <v>1225</v>
          </cell>
          <cell r="B1209">
            <v>563.03636300000005</v>
          </cell>
        </row>
        <row r="1210">
          <cell r="A1210">
            <v>1251</v>
          </cell>
          <cell r="B1210">
            <v>148.58822599999999</v>
          </cell>
        </row>
        <row r="1211">
          <cell r="A1211">
            <v>1275</v>
          </cell>
          <cell r="B1211">
            <v>16325.834491</v>
          </cell>
        </row>
        <row r="1212">
          <cell r="A1212">
            <v>1282</v>
          </cell>
          <cell r="B1212">
            <v>119.042179</v>
          </cell>
        </row>
        <row r="1213">
          <cell r="A1213">
            <v>1116</v>
          </cell>
          <cell r="B1213">
            <v>6586.5766309999999</v>
          </cell>
        </row>
        <row r="1214">
          <cell r="A1214">
            <v>1180</v>
          </cell>
          <cell r="B1214">
            <v>18917.911881</v>
          </cell>
        </row>
        <row r="1215">
          <cell r="A1215">
            <v>1291</v>
          </cell>
          <cell r="B1215">
            <v>9545.8590399999994</v>
          </cell>
        </row>
        <row r="1216">
          <cell r="B1216">
            <v>74042.365456</v>
          </cell>
        </row>
        <row r="1230">
          <cell r="A1230" t="str">
            <v>021</v>
          </cell>
          <cell r="B1230">
            <v>2104.6259420000001</v>
          </cell>
        </row>
        <row r="1231">
          <cell r="A1231">
            <v>5102</v>
          </cell>
          <cell r="B1231">
            <v>3917.6098950000001</v>
          </cell>
        </row>
        <row r="1232">
          <cell r="A1232">
            <v>4101</v>
          </cell>
          <cell r="B1232">
            <v>900.53281500000003</v>
          </cell>
        </row>
        <row r="1233">
          <cell r="A1233">
            <v>4103</v>
          </cell>
          <cell r="B1233">
            <v>4345.5365529999999</v>
          </cell>
        </row>
        <row r="1234">
          <cell r="A1234">
            <v>1203</v>
          </cell>
          <cell r="B1234">
            <v>179.90421799999999</v>
          </cell>
        </row>
        <row r="1235">
          <cell r="A1235">
            <v>1205</v>
          </cell>
          <cell r="B1235">
            <v>4.3452960000000003</v>
          </cell>
        </row>
        <row r="1236">
          <cell r="A1236">
            <v>1225</v>
          </cell>
          <cell r="B1236">
            <v>295.30809199999999</v>
          </cell>
        </row>
        <row r="1237">
          <cell r="A1237">
            <v>1251</v>
          </cell>
          <cell r="B1237">
            <v>77.933341999999996</v>
          </cell>
        </row>
        <row r="1238">
          <cell r="A1238">
            <v>1275</v>
          </cell>
          <cell r="B1238">
            <v>8562.7702740000004</v>
          </cell>
        </row>
        <row r="1239">
          <cell r="A1239">
            <v>1282</v>
          </cell>
          <cell r="B1239">
            <v>62.436675999999999</v>
          </cell>
        </row>
        <row r="1240">
          <cell r="A1240">
            <v>1116</v>
          </cell>
          <cell r="B1240">
            <v>3454.6070289999998</v>
          </cell>
        </row>
        <row r="1241">
          <cell r="A1241">
            <v>1180</v>
          </cell>
          <cell r="B1241">
            <v>9922.2942390000007</v>
          </cell>
        </row>
        <row r="1242">
          <cell r="A1242">
            <v>1291</v>
          </cell>
          <cell r="B1242">
            <v>5006.7271030000002</v>
          </cell>
        </row>
        <row r="1243">
          <cell r="B1243">
            <v>38834.631473999994</v>
          </cell>
        </row>
        <row r="1257">
          <cell r="A1257" t="str">
            <v>021</v>
          </cell>
          <cell r="B1257">
            <v>4343.6948339999999</v>
          </cell>
        </row>
        <row r="1258">
          <cell r="A1258">
            <v>5102</v>
          </cell>
          <cell r="B1258">
            <v>8085.4756770000004</v>
          </cell>
        </row>
        <row r="1259">
          <cell r="A1259">
            <v>4101</v>
          </cell>
          <cell r="B1259">
            <v>1858.5914299999999</v>
          </cell>
        </row>
        <row r="1260">
          <cell r="A1260">
            <v>4103</v>
          </cell>
          <cell r="B1260">
            <v>8968.6648359999999</v>
          </cell>
        </row>
        <row r="1261">
          <cell r="A1261">
            <v>1203</v>
          </cell>
          <cell r="B1261">
            <v>371.30067000000003</v>
          </cell>
        </row>
        <row r="1262">
          <cell r="A1262">
            <v>1205</v>
          </cell>
          <cell r="B1262">
            <v>8.9681689999999996</v>
          </cell>
        </row>
        <row r="1263">
          <cell r="A1263">
            <v>1225</v>
          </cell>
          <cell r="B1263">
            <v>609.48038699999995</v>
          </cell>
        </row>
        <row r="1264">
          <cell r="A1264">
            <v>1251</v>
          </cell>
          <cell r="B1264">
            <v>160.845046</v>
          </cell>
        </row>
        <row r="1265">
          <cell r="A1265">
            <v>1275</v>
          </cell>
          <cell r="B1265">
            <v>17672.528055999999</v>
          </cell>
        </row>
        <row r="1266">
          <cell r="A1266">
            <v>1282</v>
          </cell>
          <cell r="B1266">
            <v>128.86179000000001</v>
          </cell>
        </row>
        <row r="1267">
          <cell r="A1267">
            <v>1116</v>
          </cell>
          <cell r="B1267">
            <v>7129.8934440000003</v>
          </cell>
        </row>
        <row r="1268">
          <cell r="A1268">
            <v>1180</v>
          </cell>
          <cell r="B1268">
            <v>20478.422017000001</v>
          </cell>
        </row>
        <row r="1269">
          <cell r="A1269">
            <v>1291</v>
          </cell>
          <cell r="B1269">
            <v>10333.282614</v>
          </cell>
        </row>
        <row r="1270">
          <cell r="B1270">
            <v>80150.008969999995</v>
          </cell>
        </row>
        <row r="1285">
          <cell r="A1285" t="str">
            <v>021</v>
          </cell>
          <cell r="B1285">
            <v>4956.5174310000002</v>
          </cell>
        </row>
        <row r="1286">
          <cell r="A1286">
            <v>5102</v>
          </cell>
          <cell r="B1286">
            <v>8952.1553139999996</v>
          </cell>
        </row>
        <row r="1287">
          <cell r="A1287">
            <v>4101</v>
          </cell>
          <cell r="B1287">
            <v>2057.8132700000001</v>
          </cell>
        </row>
        <row r="1288">
          <cell r="A1288">
            <v>4103</v>
          </cell>
          <cell r="B1288">
            <v>9930.0132460000004</v>
          </cell>
        </row>
        <row r="1289">
          <cell r="A1289">
            <v>1203</v>
          </cell>
          <cell r="B1289">
            <v>593.81150700000001</v>
          </cell>
        </row>
        <row r="1290">
          <cell r="A1290">
            <v>1205</v>
          </cell>
          <cell r="B1290">
            <v>9.9294639999999994</v>
          </cell>
        </row>
        <row r="1291">
          <cell r="A1291">
            <v>1225</v>
          </cell>
          <cell r="B1291">
            <v>674.81040099999996</v>
          </cell>
        </row>
        <row r="1292">
          <cell r="A1292">
            <v>1251</v>
          </cell>
          <cell r="B1292">
            <v>178.08597700000001</v>
          </cell>
        </row>
        <row r="1293">
          <cell r="A1293">
            <v>1275</v>
          </cell>
          <cell r="B1293">
            <v>18217.403571999999</v>
          </cell>
        </row>
        <row r="1294">
          <cell r="A1294">
            <v>1282</v>
          </cell>
          <cell r="B1294">
            <v>132.83482799999999</v>
          </cell>
        </row>
        <row r="1295">
          <cell r="A1295">
            <v>1116</v>
          </cell>
          <cell r="B1295">
            <v>9837.3185529999992</v>
          </cell>
        </row>
        <row r="1296">
          <cell r="A1296">
            <v>1180</v>
          </cell>
          <cell r="B1296">
            <v>24075.982135999999</v>
          </cell>
        </row>
        <row r="1297">
          <cell r="A1297">
            <v>1291</v>
          </cell>
          <cell r="B1297">
            <v>13688.224407</v>
          </cell>
        </row>
        <row r="1298">
          <cell r="B1298">
            <v>93304.900105999986</v>
          </cell>
        </row>
        <row r="1314">
          <cell r="A1314" t="str">
            <v>021</v>
          </cell>
          <cell r="B1314">
            <v>4806.0256890000001</v>
          </cell>
        </row>
        <row r="1315">
          <cell r="A1315">
            <v>5102</v>
          </cell>
          <cell r="B1315">
            <v>8680.3464370000002</v>
          </cell>
        </row>
        <row r="1316">
          <cell r="A1316">
            <v>4101</v>
          </cell>
          <cell r="B1316">
            <v>1995.33313</v>
          </cell>
        </row>
        <row r="1317">
          <cell r="A1317">
            <v>4103</v>
          </cell>
          <cell r="B1317">
            <v>9628.5142589999996</v>
          </cell>
        </row>
        <row r="1318">
          <cell r="A1318">
            <v>1203</v>
          </cell>
          <cell r="B1318">
            <v>575.78196700000001</v>
          </cell>
        </row>
        <row r="1319">
          <cell r="A1319">
            <v>1205</v>
          </cell>
          <cell r="B1319">
            <v>9.6279819999999994</v>
          </cell>
        </row>
        <row r="1320">
          <cell r="A1320">
            <v>1225</v>
          </cell>
          <cell r="B1320">
            <v>654.32154100000002</v>
          </cell>
        </row>
        <row r="1321">
          <cell r="A1321">
            <v>1251</v>
          </cell>
          <cell r="B1321">
            <v>172.67885999999999</v>
          </cell>
        </row>
        <row r="1322">
          <cell r="A1322">
            <v>1275</v>
          </cell>
          <cell r="B1322">
            <v>17664.279564</v>
          </cell>
        </row>
        <row r="1323">
          <cell r="A1323">
            <v>1282</v>
          </cell>
          <cell r="B1323">
            <v>128.80164500000001</v>
          </cell>
        </row>
        <row r="1324">
          <cell r="A1324">
            <v>1116</v>
          </cell>
          <cell r="B1324">
            <v>9538.6339989999997</v>
          </cell>
        </row>
        <row r="1325">
          <cell r="A1325">
            <v>1180</v>
          </cell>
          <cell r="B1325">
            <v>23344.977651000001</v>
          </cell>
        </row>
        <row r="1326">
          <cell r="A1326">
            <v>1291</v>
          </cell>
          <cell r="B1326">
            <v>13272.617127</v>
          </cell>
        </row>
        <row r="1327">
          <cell r="B1327">
            <v>90471.939851000003</v>
          </cell>
        </row>
      </sheetData>
      <sheetData sheetId="6">
        <row r="1">
          <cell r="A1" t="str">
            <v>Code</v>
          </cell>
          <cell r="B1" t="str">
            <v>AmountFRB</v>
          </cell>
        </row>
        <row r="12">
          <cell r="A12" t="str">
            <v>021</v>
          </cell>
          <cell r="B12">
            <v>1243.642668</v>
          </cell>
        </row>
        <row r="13">
          <cell r="A13">
            <v>5102</v>
          </cell>
          <cell r="B13">
            <v>666.16251999999997</v>
          </cell>
        </row>
        <row r="14">
          <cell r="A14">
            <v>4101</v>
          </cell>
          <cell r="B14">
            <v>193.40036799999999</v>
          </cell>
        </row>
        <row r="15">
          <cell r="A15">
            <v>4103</v>
          </cell>
          <cell r="B15">
            <v>933.25679600000001</v>
          </cell>
        </row>
        <row r="16">
          <cell r="A16">
            <v>1203</v>
          </cell>
          <cell r="B16">
            <v>18.621936000000002</v>
          </cell>
        </row>
        <row r="17">
          <cell r="A17">
            <v>1205</v>
          </cell>
          <cell r="B17">
            <v>4.2913E-2</v>
          </cell>
        </row>
        <row r="18">
          <cell r="A18">
            <v>1225</v>
          </cell>
          <cell r="B18">
            <v>2.9164099999999999</v>
          </cell>
        </row>
        <row r="19">
          <cell r="A19">
            <v>1251</v>
          </cell>
          <cell r="B19">
            <v>0.76965600000000001</v>
          </cell>
        </row>
        <row r="20">
          <cell r="A20">
            <v>1275</v>
          </cell>
          <cell r="B20">
            <v>0</v>
          </cell>
        </row>
        <row r="21">
          <cell r="A21">
            <v>1282</v>
          </cell>
          <cell r="B21">
            <v>0</v>
          </cell>
        </row>
        <row r="22">
          <cell r="A22">
            <v>1116</v>
          </cell>
          <cell r="B22">
            <v>19244.495582</v>
          </cell>
        </row>
        <row r="23">
          <cell r="A23">
            <v>1180</v>
          </cell>
          <cell r="B23">
            <v>8486.6867669999992</v>
          </cell>
        </row>
        <row r="24">
          <cell r="A24">
            <v>1291</v>
          </cell>
          <cell r="B24">
            <v>0</v>
          </cell>
        </row>
        <row r="25">
          <cell r="B25">
            <v>30789.995616</v>
          </cell>
        </row>
        <row r="39">
          <cell r="A39" t="str">
            <v>021</v>
          </cell>
          <cell r="B39">
            <v>235.95405299999999</v>
          </cell>
        </row>
        <row r="40">
          <cell r="A40">
            <v>5102</v>
          </cell>
          <cell r="B40">
            <v>138.460735</v>
          </cell>
        </row>
        <row r="41">
          <cell r="A41">
            <v>4101</v>
          </cell>
          <cell r="B41">
            <v>30.921488</v>
          </cell>
        </row>
        <row r="42">
          <cell r="A42">
            <v>4103</v>
          </cell>
          <cell r="B42">
            <v>149.21216999999999</v>
          </cell>
        </row>
        <row r="43">
          <cell r="A43">
            <v>1203</v>
          </cell>
          <cell r="B43">
            <v>3.5728040000000001</v>
          </cell>
        </row>
        <row r="44">
          <cell r="A44">
            <v>1205</v>
          </cell>
          <cell r="B44">
            <v>8.2330000000000007E-3</v>
          </cell>
        </row>
        <row r="45">
          <cell r="A45">
            <v>1225</v>
          </cell>
          <cell r="B45">
            <v>0.55954199999999998</v>
          </cell>
        </row>
        <row r="46">
          <cell r="A46">
            <v>1251</v>
          </cell>
          <cell r="B46">
            <v>0.14766599999999999</v>
          </cell>
        </row>
        <row r="47">
          <cell r="A47">
            <v>1275</v>
          </cell>
          <cell r="B47">
            <v>0</v>
          </cell>
        </row>
        <row r="48">
          <cell r="A48">
            <v>1282</v>
          </cell>
          <cell r="B48">
            <v>0</v>
          </cell>
        </row>
        <row r="49">
          <cell r="A49">
            <v>1116</v>
          </cell>
          <cell r="B49">
            <v>4189.281379</v>
          </cell>
        </row>
        <row r="50">
          <cell r="A50">
            <v>1180</v>
          </cell>
          <cell r="B50">
            <v>2142.4412029999999</v>
          </cell>
        </row>
        <row r="51">
          <cell r="A51">
            <v>1291</v>
          </cell>
          <cell r="B51">
            <v>0</v>
          </cell>
        </row>
        <row r="52">
          <cell r="B52">
            <v>6890.5592730000008</v>
          </cell>
        </row>
        <row r="66">
          <cell r="A66" t="str">
            <v>021</v>
          </cell>
          <cell r="B66">
            <v>296.94367</v>
          </cell>
        </row>
        <row r="67">
          <cell r="A67">
            <v>5102</v>
          </cell>
          <cell r="B67">
            <v>364.90039899999999</v>
          </cell>
        </row>
        <row r="68">
          <cell r="A68">
            <v>4101</v>
          </cell>
          <cell r="B68">
            <v>89.639778000000007</v>
          </cell>
        </row>
        <row r="69">
          <cell r="A69">
            <v>4103</v>
          </cell>
          <cell r="B69">
            <v>432.558288</v>
          </cell>
        </row>
        <row r="70">
          <cell r="A70">
            <v>1203</v>
          </cell>
          <cell r="B70">
            <v>4.7078959999999999</v>
          </cell>
        </row>
        <row r="71">
          <cell r="A71">
            <v>1205</v>
          </cell>
          <cell r="B71">
            <v>2.1697999999999999E-2</v>
          </cell>
        </row>
        <row r="72">
          <cell r="A72">
            <v>1225</v>
          </cell>
          <cell r="B72">
            <v>1.4746220000000001</v>
          </cell>
        </row>
        <row r="73">
          <cell r="A73">
            <v>1251</v>
          </cell>
          <cell r="B73">
            <v>0.38916000000000001</v>
          </cell>
        </row>
        <row r="74">
          <cell r="A74">
            <v>1275</v>
          </cell>
          <cell r="B74">
            <v>0</v>
          </cell>
        </row>
        <row r="75">
          <cell r="A75">
            <v>1282</v>
          </cell>
          <cell r="B75">
            <v>0</v>
          </cell>
        </row>
        <row r="76">
          <cell r="A76">
            <v>1116</v>
          </cell>
          <cell r="B76">
            <v>6736.5529379999998</v>
          </cell>
        </row>
        <row r="77">
          <cell r="A77">
            <v>1180</v>
          </cell>
          <cell r="B77">
            <v>3105.4125800000002</v>
          </cell>
        </row>
        <row r="78">
          <cell r="A78">
            <v>1291</v>
          </cell>
          <cell r="B78">
            <v>0</v>
          </cell>
        </row>
        <row r="79">
          <cell r="B79">
            <v>11032.601028999999</v>
          </cell>
        </row>
        <row r="93">
          <cell r="A93" t="str">
            <v>021</v>
          </cell>
          <cell r="B93">
            <v>468.397108</v>
          </cell>
        </row>
        <row r="94">
          <cell r="A94">
            <v>5102</v>
          </cell>
          <cell r="B94">
            <v>543.61431800000003</v>
          </cell>
        </row>
        <row r="95">
          <cell r="A95">
            <v>4101</v>
          </cell>
          <cell r="B95">
            <v>133.54183</v>
          </cell>
        </row>
        <row r="96">
          <cell r="A96">
            <v>4103</v>
          </cell>
          <cell r="B96">
            <v>644.40839100000005</v>
          </cell>
        </row>
        <row r="97">
          <cell r="A97">
            <v>1203</v>
          </cell>
          <cell r="B97">
            <v>7.0136390000000004</v>
          </cell>
        </row>
        <row r="98">
          <cell r="A98">
            <v>1205</v>
          </cell>
          <cell r="B98">
            <v>3.2325E-2</v>
          </cell>
        </row>
        <row r="99">
          <cell r="A99">
            <v>1225</v>
          </cell>
          <cell r="B99">
            <v>2.196834</v>
          </cell>
        </row>
        <row r="100">
          <cell r="A100">
            <v>1251</v>
          </cell>
          <cell r="B100">
            <v>0.57975600000000005</v>
          </cell>
        </row>
        <row r="101">
          <cell r="A101">
            <v>1275</v>
          </cell>
          <cell r="B101">
            <v>0</v>
          </cell>
        </row>
        <row r="102">
          <cell r="A102">
            <v>1282</v>
          </cell>
          <cell r="B102">
            <v>0</v>
          </cell>
        </row>
        <row r="103">
          <cell r="A103">
            <v>1116</v>
          </cell>
          <cell r="B103">
            <v>7945.0500069999998</v>
          </cell>
        </row>
        <row r="104">
          <cell r="A104">
            <v>1180</v>
          </cell>
          <cell r="B104">
            <v>4962.7817779999996</v>
          </cell>
        </row>
        <row r="105">
          <cell r="A105">
            <v>1291</v>
          </cell>
          <cell r="B105">
            <v>0</v>
          </cell>
        </row>
        <row r="106">
          <cell r="B106">
            <v>14707.615986000001</v>
          </cell>
        </row>
        <row r="120">
          <cell r="A120" t="str">
            <v>021</v>
          </cell>
          <cell r="B120">
            <v>390.93558200000001</v>
          </cell>
        </row>
        <row r="121">
          <cell r="A121">
            <v>5102</v>
          </cell>
          <cell r="B121">
            <v>434.406724</v>
          </cell>
        </row>
        <row r="122">
          <cell r="A122">
            <v>4101</v>
          </cell>
          <cell r="B122">
            <v>116.415695</v>
          </cell>
        </row>
        <row r="123">
          <cell r="A123">
            <v>4103</v>
          </cell>
          <cell r="B123">
            <v>561.76593400000002</v>
          </cell>
        </row>
        <row r="124">
          <cell r="A124">
            <v>1203</v>
          </cell>
          <cell r="B124">
            <v>5.6046579999999997</v>
          </cell>
        </row>
        <row r="125">
          <cell r="A125">
            <v>1205</v>
          </cell>
          <cell r="B125">
            <v>3.8746999999999997E-2</v>
          </cell>
        </row>
        <row r="126">
          <cell r="A126">
            <v>1225</v>
          </cell>
          <cell r="B126">
            <v>2.6332620000000002</v>
          </cell>
        </row>
        <row r="127">
          <cell r="A127">
            <v>1251</v>
          </cell>
          <cell r="B127">
            <v>0.69493199999999999</v>
          </cell>
        </row>
        <row r="128">
          <cell r="A128">
            <v>1275</v>
          </cell>
          <cell r="B128">
            <v>0</v>
          </cell>
        </row>
        <row r="129">
          <cell r="A129">
            <v>1282</v>
          </cell>
          <cell r="B129">
            <v>0</v>
          </cell>
        </row>
        <row r="130">
          <cell r="A130">
            <v>1116</v>
          </cell>
          <cell r="B130">
            <v>6348.9555609999998</v>
          </cell>
        </row>
        <row r="131">
          <cell r="A131">
            <v>1180</v>
          </cell>
          <cell r="B131">
            <v>4234.6680180000003</v>
          </cell>
        </row>
        <row r="132">
          <cell r="A132">
            <v>1291</v>
          </cell>
          <cell r="B132">
            <v>0</v>
          </cell>
        </row>
        <row r="133">
          <cell r="B133">
            <v>12096.119113000001</v>
          </cell>
        </row>
        <row r="147">
          <cell r="A147" t="str">
            <v>021</v>
          </cell>
          <cell r="B147">
            <v>540.41755499999999</v>
          </cell>
        </row>
        <row r="148">
          <cell r="A148">
            <v>5102</v>
          </cell>
          <cell r="B148">
            <v>576.00010699999996</v>
          </cell>
        </row>
        <row r="149">
          <cell r="A149">
            <v>4101</v>
          </cell>
          <cell r="B149">
            <v>154.36099200000001</v>
          </cell>
        </row>
        <row r="150">
          <cell r="A150">
            <v>4103</v>
          </cell>
          <cell r="B150">
            <v>744.87161500000002</v>
          </cell>
        </row>
        <row r="151">
          <cell r="A151">
            <v>1203</v>
          </cell>
          <cell r="B151">
            <v>12.739674000000001</v>
          </cell>
        </row>
        <row r="152">
          <cell r="A152">
            <v>1205</v>
          </cell>
          <cell r="B152">
            <v>6.8501999999999993E-2</v>
          </cell>
        </row>
        <row r="153">
          <cell r="A153">
            <v>1225</v>
          </cell>
          <cell r="B153">
            <v>4.6554200000000003</v>
          </cell>
        </row>
        <row r="154">
          <cell r="A154">
            <v>1251</v>
          </cell>
          <cell r="B154">
            <v>1.2285889999999999</v>
          </cell>
        </row>
        <row r="155">
          <cell r="A155">
            <v>1275</v>
          </cell>
          <cell r="B155">
            <v>0</v>
          </cell>
        </row>
        <row r="156">
          <cell r="A156">
            <v>1282</v>
          </cell>
          <cell r="B156">
            <v>0</v>
          </cell>
        </row>
        <row r="157">
          <cell r="A157">
            <v>1116</v>
          </cell>
          <cell r="B157">
            <v>8418.3758660000003</v>
          </cell>
        </row>
        <row r="158">
          <cell r="A158">
            <v>1180</v>
          </cell>
          <cell r="B158">
            <v>6951.8348660000001</v>
          </cell>
        </row>
        <row r="159">
          <cell r="A159">
            <v>1291</v>
          </cell>
          <cell r="B159">
            <v>0</v>
          </cell>
        </row>
        <row r="160">
          <cell r="B160">
            <v>17404.553186000001</v>
          </cell>
        </row>
        <row r="174">
          <cell r="A174" t="str">
            <v>021</v>
          </cell>
          <cell r="B174">
            <v>295.47957400000001</v>
          </cell>
        </row>
        <row r="175">
          <cell r="A175">
            <v>5102</v>
          </cell>
          <cell r="B175">
            <v>305.58024999999998</v>
          </cell>
        </row>
        <row r="176">
          <cell r="A176">
            <v>4101</v>
          </cell>
          <cell r="B176">
            <v>81.891773999999998</v>
          </cell>
        </row>
        <row r="177">
          <cell r="A177">
            <v>4103</v>
          </cell>
          <cell r="B177">
            <v>395.17016000000001</v>
          </cell>
        </row>
        <row r="178">
          <cell r="A178">
            <v>1203</v>
          </cell>
          <cell r="B178">
            <v>6.758667</v>
          </cell>
        </row>
        <row r="179">
          <cell r="A179">
            <v>1205</v>
          </cell>
          <cell r="B179">
            <v>4.5427000000000002E-2</v>
          </cell>
        </row>
        <row r="180">
          <cell r="A180">
            <v>1225</v>
          </cell>
          <cell r="B180">
            <v>3.0872480000000002</v>
          </cell>
        </row>
        <row r="181">
          <cell r="A181">
            <v>1251</v>
          </cell>
          <cell r="B181">
            <v>0.81474100000000005</v>
          </cell>
        </row>
        <row r="182">
          <cell r="A182">
            <v>1275</v>
          </cell>
          <cell r="B182">
            <v>0</v>
          </cell>
        </row>
        <row r="183">
          <cell r="A183">
            <v>1282</v>
          </cell>
          <cell r="B183">
            <v>0</v>
          </cell>
        </row>
        <row r="184">
          <cell r="A184">
            <v>1116</v>
          </cell>
          <cell r="B184">
            <v>4466.1266079999996</v>
          </cell>
        </row>
        <row r="185">
          <cell r="A185">
            <v>1180</v>
          </cell>
          <cell r="B185">
            <v>3735.3788380000001</v>
          </cell>
        </row>
        <row r="186">
          <cell r="A186">
            <v>1291</v>
          </cell>
          <cell r="B186">
            <v>0</v>
          </cell>
        </row>
        <row r="187">
          <cell r="B187">
            <v>9290.3332869999995</v>
          </cell>
        </row>
        <row r="201">
          <cell r="A201" t="str">
            <v>021</v>
          </cell>
          <cell r="B201">
            <v>121.70447</v>
          </cell>
        </row>
        <row r="202">
          <cell r="A202">
            <v>5102</v>
          </cell>
          <cell r="B202">
            <v>114.525644</v>
          </cell>
        </row>
        <row r="203">
          <cell r="A203">
            <v>4101</v>
          </cell>
          <cell r="B203">
            <v>30.691472999999998</v>
          </cell>
        </row>
        <row r="204">
          <cell r="A204">
            <v>4103</v>
          </cell>
          <cell r="B204">
            <v>148.10223099999999</v>
          </cell>
        </row>
        <row r="205">
          <cell r="A205">
            <v>1203</v>
          </cell>
          <cell r="B205">
            <v>2.5330189999999999</v>
          </cell>
        </row>
        <row r="206">
          <cell r="A206">
            <v>1205</v>
          </cell>
          <cell r="B206">
            <v>2.724E-2</v>
          </cell>
        </row>
        <row r="207">
          <cell r="A207">
            <v>1225</v>
          </cell>
          <cell r="B207">
            <v>1.851267</v>
          </cell>
        </row>
        <row r="208">
          <cell r="A208">
            <v>1251</v>
          </cell>
          <cell r="B208">
            <v>0.48855900000000002</v>
          </cell>
        </row>
        <row r="209">
          <cell r="A209">
            <v>1275</v>
          </cell>
          <cell r="B209">
            <v>0</v>
          </cell>
        </row>
        <row r="210">
          <cell r="A210">
            <v>1282</v>
          </cell>
          <cell r="B210">
            <v>0</v>
          </cell>
        </row>
        <row r="211">
          <cell r="A211">
            <v>1116</v>
          </cell>
          <cell r="B211">
            <v>1615.0884920000001</v>
          </cell>
        </row>
        <row r="212">
          <cell r="A212">
            <v>1180</v>
          </cell>
          <cell r="B212">
            <v>1417.6695400000001</v>
          </cell>
        </row>
        <row r="213">
          <cell r="A213">
            <v>1291</v>
          </cell>
          <cell r="B213">
            <v>0</v>
          </cell>
        </row>
        <row r="214">
          <cell r="B214">
            <v>3452.6819350000005</v>
          </cell>
        </row>
        <row r="228">
          <cell r="A228" t="str">
            <v>021</v>
          </cell>
          <cell r="B228">
            <v>122.551092</v>
          </cell>
        </row>
        <row r="229">
          <cell r="A229">
            <v>5102</v>
          </cell>
          <cell r="B229">
            <v>129.300791</v>
          </cell>
        </row>
        <row r="230">
          <cell r="A230">
            <v>4101</v>
          </cell>
          <cell r="B230">
            <v>37.538618999999997</v>
          </cell>
        </row>
        <row r="231">
          <cell r="A231">
            <v>4103</v>
          </cell>
          <cell r="B231">
            <v>181.143248</v>
          </cell>
        </row>
        <row r="232">
          <cell r="A232">
            <v>1203</v>
          </cell>
          <cell r="B232">
            <v>3.813078</v>
          </cell>
        </row>
        <row r="233">
          <cell r="A233">
            <v>1205</v>
          </cell>
          <cell r="B233">
            <v>3.4598999999999998E-2</v>
          </cell>
        </row>
        <row r="234">
          <cell r="A234">
            <v>1225</v>
          </cell>
          <cell r="B234">
            <v>2.3513649999999999</v>
          </cell>
        </row>
        <row r="235">
          <cell r="A235">
            <v>1251</v>
          </cell>
          <cell r="B235">
            <v>0.62053700000000001</v>
          </cell>
        </row>
        <row r="236">
          <cell r="A236">
            <v>1275</v>
          </cell>
          <cell r="B236">
            <v>0</v>
          </cell>
        </row>
        <row r="237">
          <cell r="A237">
            <v>1282</v>
          </cell>
          <cell r="B237">
            <v>0</v>
          </cell>
        </row>
        <row r="238">
          <cell r="A238">
            <v>1116</v>
          </cell>
          <cell r="B238">
            <v>1823.453804</v>
          </cell>
        </row>
        <row r="239">
          <cell r="A239">
            <v>1180</v>
          </cell>
          <cell r="B239">
            <v>1720.6079090000001</v>
          </cell>
        </row>
        <row r="240">
          <cell r="A240">
            <v>1291</v>
          </cell>
          <cell r="B240">
            <v>0</v>
          </cell>
        </row>
        <row r="241">
          <cell r="B241">
            <v>4021.4150419999996</v>
          </cell>
        </row>
        <row r="256">
          <cell r="A256" t="str">
            <v>021</v>
          </cell>
          <cell r="B256">
            <v>170.288647</v>
          </cell>
        </row>
        <row r="257">
          <cell r="A257">
            <v>5102</v>
          </cell>
          <cell r="B257">
            <v>167.80273</v>
          </cell>
        </row>
        <row r="258">
          <cell r="A258">
            <v>4101</v>
          </cell>
          <cell r="B258">
            <v>52.463928000000003</v>
          </cell>
        </row>
        <row r="259">
          <cell r="A259">
            <v>4103</v>
          </cell>
          <cell r="B259">
            <v>253.16558699999999</v>
          </cell>
        </row>
        <row r="260">
          <cell r="A260">
            <v>1203</v>
          </cell>
          <cell r="B260">
            <v>4.6392179999999996</v>
          </cell>
        </row>
        <row r="261">
          <cell r="A261">
            <v>1205</v>
          </cell>
          <cell r="B261">
            <v>4.4901999999999997E-2</v>
          </cell>
        </row>
        <row r="262">
          <cell r="A262">
            <v>1225</v>
          </cell>
          <cell r="B262">
            <v>3.0515310000000002</v>
          </cell>
        </row>
        <row r="263">
          <cell r="A263">
            <v>1251</v>
          </cell>
          <cell r="B263">
            <v>0.805315</v>
          </cell>
        </row>
        <row r="264">
          <cell r="A264">
            <v>1275</v>
          </cell>
          <cell r="B264">
            <v>0</v>
          </cell>
        </row>
        <row r="265">
          <cell r="A265">
            <v>1282</v>
          </cell>
          <cell r="B265">
            <v>0</v>
          </cell>
        </row>
        <row r="266">
          <cell r="A266">
            <v>1116</v>
          </cell>
          <cell r="B266">
            <v>2237.3465409999999</v>
          </cell>
        </row>
        <row r="267">
          <cell r="A267">
            <v>1180</v>
          </cell>
          <cell r="B267">
            <v>2155.0601360000001</v>
          </cell>
        </row>
        <row r="268">
          <cell r="A268">
            <v>1291</v>
          </cell>
          <cell r="B268">
            <v>0</v>
          </cell>
        </row>
        <row r="269">
          <cell r="B269">
            <v>5044.6685349999998</v>
          </cell>
        </row>
        <row r="284">
          <cell r="A284" t="str">
            <v>021</v>
          </cell>
          <cell r="B284">
            <v>140.18932000000001</v>
          </cell>
        </row>
        <row r="285">
          <cell r="A285">
            <v>5102</v>
          </cell>
          <cell r="B285">
            <v>127.331625</v>
          </cell>
        </row>
        <row r="286">
          <cell r="A286">
            <v>4101</v>
          </cell>
          <cell r="B286">
            <v>39.810540000000003</v>
          </cell>
        </row>
        <row r="287">
          <cell r="A287">
            <v>4103</v>
          </cell>
          <cell r="B287">
            <v>192.10644300000001</v>
          </cell>
        </row>
        <row r="288">
          <cell r="A288">
            <v>1203</v>
          </cell>
          <cell r="B288">
            <v>3.0509430000000002</v>
          </cell>
        </row>
        <row r="289">
          <cell r="A289">
            <v>1205</v>
          </cell>
          <cell r="B289">
            <v>4.1644E-2</v>
          </cell>
        </row>
        <row r="290">
          <cell r="A290">
            <v>1225</v>
          </cell>
          <cell r="B290">
            <v>2.8301229999999999</v>
          </cell>
        </row>
        <row r="291">
          <cell r="A291">
            <v>1251</v>
          </cell>
          <cell r="B291">
            <v>0.74688399999999999</v>
          </cell>
        </row>
        <row r="292">
          <cell r="A292">
            <v>1275</v>
          </cell>
          <cell r="B292">
            <v>0</v>
          </cell>
        </row>
        <row r="293">
          <cell r="A293">
            <v>1282</v>
          </cell>
          <cell r="B293">
            <v>0</v>
          </cell>
        </row>
        <row r="294">
          <cell r="A294">
            <v>1116</v>
          </cell>
          <cell r="B294">
            <v>1469.1958279999999</v>
          </cell>
        </row>
        <row r="295">
          <cell r="A295">
            <v>1180</v>
          </cell>
          <cell r="B295">
            <v>1595.8923</v>
          </cell>
        </row>
        <row r="296">
          <cell r="A296">
            <v>1291</v>
          </cell>
          <cell r="B296">
            <v>0</v>
          </cell>
        </row>
        <row r="297">
          <cell r="B297">
            <v>3571.1956499999997</v>
          </cell>
        </row>
        <row r="311">
          <cell r="A311" t="str">
            <v>021</v>
          </cell>
          <cell r="B311">
            <v>905.332086</v>
          </cell>
        </row>
        <row r="312">
          <cell r="A312">
            <v>5102</v>
          </cell>
          <cell r="B312">
            <v>756.51421200000004</v>
          </cell>
        </row>
        <row r="313">
          <cell r="A313">
            <v>4101</v>
          </cell>
          <cell r="B313">
            <v>236.52599499999999</v>
          </cell>
        </row>
        <row r="314">
          <cell r="A314">
            <v>4103</v>
          </cell>
          <cell r="B314">
            <v>1141.3602450000001</v>
          </cell>
        </row>
        <row r="315">
          <cell r="A315">
            <v>1203</v>
          </cell>
          <cell r="B315">
            <v>16.732192000000001</v>
          </cell>
        </row>
        <row r="316">
          <cell r="A316">
            <v>1205</v>
          </cell>
          <cell r="B316">
            <v>0.22492500000000001</v>
          </cell>
        </row>
        <row r="317">
          <cell r="A317">
            <v>1225</v>
          </cell>
          <cell r="B317">
            <v>15.285983</v>
          </cell>
        </row>
        <row r="318">
          <cell r="A318">
            <v>1251</v>
          </cell>
          <cell r="B318">
            <v>4.0340499999999997</v>
          </cell>
        </row>
        <row r="319">
          <cell r="A319">
            <v>1275</v>
          </cell>
          <cell r="B319">
            <v>0</v>
          </cell>
        </row>
        <row r="320">
          <cell r="A320">
            <v>1282</v>
          </cell>
          <cell r="B320">
            <v>0</v>
          </cell>
        </row>
        <row r="321">
          <cell r="A321">
            <v>1116</v>
          </cell>
          <cell r="B321">
            <v>6789.1597529999999</v>
          </cell>
        </row>
        <row r="322">
          <cell r="A322">
            <v>1180</v>
          </cell>
          <cell r="B322">
            <v>9949.8904079999993</v>
          </cell>
        </row>
        <row r="323">
          <cell r="A323">
            <v>1291</v>
          </cell>
          <cell r="B323">
            <v>0</v>
          </cell>
        </row>
        <row r="324">
          <cell r="B324">
            <v>19815.059848999997</v>
          </cell>
        </row>
        <row r="338">
          <cell r="A338" t="str">
            <v>021</v>
          </cell>
          <cell r="B338">
            <v>148.521703</v>
          </cell>
        </row>
        <row r="339">
          <cell r="A339">
            <v>5102</v>
          </cell>
          <cell r="B339">
            <v>120.259502</v>
          </cell>
        </row>
        <row r="340">
          <cell r="A340">
            <v>4101</v>
          </cell>
          <cell r="B340">
            <v>37.599423999999999</v>
          </cell>
        </row>
        <row r="341">
          <cell r="A341">
            <v>4103</v>
          </cell>
          <cell r="B341">
            <v>181.43666400000001</v>
          </cell>
        </row>
        <row r="342">
          <cell r="A342">
            <v>1203</v>
          </cell>
          <cell r="B342">
            <v>2.6598380000000001</v>
          </cell>
        </row>
        <row r="343">
          <cell r="A343">
            <v>1205</v>
          </cell>
          <cell r="B343">
            <v>3.5755000000000002E-2</v>
          </cell>
        </row>
        <row r="344">
          <cell r="A344">
            <v>1225</v>
          </cell>
          <cell r="B344">
            <v>2.4299409999999999</v>
          </cell>
        </row>
        <row r="345">
          <cell r="A345">
            <v>1251</v>
          </cell>
          <cell r="B345">
            <v>0.64127400000000001</v>
          </cell>
        </row>
        <row r="346">
          <cell r="A346">
            <v>1275</v>
          </cell>
          <cell r="B346">
            <v>0</v>
          </cell>
        </row>
        <row r="347">
          <cell r="A347">
            <v>1282</v>
          </cell>
          <cell r="B347">
            <v>0</v>
          </cell>
        </row>
        <row r="348">
          <cell r="A348">
            <v>1116</v>
          </cell>
          <cell r="B348">
            <v>1079.2407579999999</v>
          </cell>
        </row>
        <row r="349">
          <cell r="A349">
            <v>1180</v>
          </cell>
          <cell r="B349">
            <v>1581.6872269999999</v>
          </cell>
        </row>
        <row r="350">
          <cell r="A350">
            <v>1291</v>
          </cell>
          <cell r="B350">
            <v>0</v>
          </cell>
        </row>
        <row r="351">
          <cell r="B351">
            <v>3154.5120859999997</v>
          </cell>
        </row>
        <row r="365">
          <cell r="A365" t="str">
            <v>021</v>
          </cell>
          <cell r="B365">
            <v>74.932785999999993</v>
          </cell>
        </row>
        <row r="366">
          <cell r="A366">
            <v>5102</v>
          </cell>
          <cell r="B366">
            <v>64.838417000000007</v>
          </cell>
        </row>
        <row r="367">
          <cell r="A367">
            <v>4101</v>
          </cell>
          <cell r="B367">
            <v>20.16846</v>
          </cell>
        </row>
        <row r="368">
          <cell r="A368">
            <v>4103</v>
          </cell>
          <cell r="B368">
            <v>97.323248000000007</v>
          </cell>
        </row>
        <row r="369">
          <cell r="A369">
            <v>1203</v>
          </cell>
          <cell r="B369">
            <v>1.220661</v>
          </cell>
        </row>
        <row r="370">
          <cell r="A370">
            <v>1205</v>
          </cell>
          <cell r="B370">
            <v>1.7901E-2</v>
          </cell>
        </row>
        <row r="371">
          <cell r="A371">
            <v>1225</v>
          </cell>
          <cell r="B371">
            <v>1.2165330000000001</v>
          </cell>
        </row>
        <row r="372">
          <cell r="A372">
            <v>1251</v>
          </cell>
          <cell r="B372">
            <v>0.32104899999999997</v>
          </cell>
        </row>
        <row r="373">
          <cell r="A373">
            <v>1275</v>
          </cell>
          <cell r="B373">
            <v>0</v>
          </cell>
        </row>
        <row r="374">
          <cell r="A374">
            <v>1282</v>
          </cell>
          <cell r="B374">
            <v>0</v>
          </cell>
        </row>
        <row r="375">
          <cell r="A375">
            <v>1116</v>
          </cell>
          <cell r="B375">
            <v>447.68919299999999</v>
          </cell>
        </row>
        <row r="376">
          <cell r="A376">
            <v>1180</v>
          </cell>
          <cell r="B376">
            <v>763.91291699999999</v>
          </cell>
        </row>
        <row r="377">
          <cell r="A377">
            <v>1291</v>
          </cell>
          <cell r="B377">
            <v>0</v>
          </cell>
        </row>
        <row r="378">
          <cell r="B378">
            <v>1471.641165</v>
          </cell>
        </row>
        <row r="392">
          <cell r="A392" t="str">
            <v>021</v>
          </cell>
          <cell r="B392">
            <v>229.445325</v>
          </cell>
        </row>
        <row r="393">
          <cell r="A393">
            <v>5102</v>
          </cell>
          <cell r="B393">
            <v>311.98548</v>
          </cell>
        </row>
        <row r="394">
          <cell r="A394">
            <v>4101</v>
          </cell>
          <cell r="B394">
            <v>86.458579999999998</v>
          </cell>
        </row>
        <row r="395">
          <cell r="A395">
            <v>4103</v>
          </cell>
          <cell r="B395">
            <v>417.20736099999999</v>
          </cell>
        </row>
        <row r="396">
          <cell r="A396">
            <v>1203</v>
          </cell>
          <cell r="B396">
            <v>4.0774699999999999</v>
          </cell>
        </row>
        <row r="397">
          <cell r="A397">
            <v>1205</v>
          </cell>
          <cell r="B397">
            <v>5.4812E-2</v>
          </cell>
        </row>
        <row r="398">
          <cell r="A398">
            <v>1225</v>
          </cell>
          <cell r="B398">
            <v>3.7250429999999999</v>
          </cell>
        </row>
        <row r="399">
          <cell r="A399">
            <v>1251</v>
          </cell>
          <cell r="B399">
            <v>0.98305799999999999</v>
          </cell>
        </row>
        <row r="400">
          <cell r="A400">
            <v>1275</v>
          </cell>
          <cell r="B400">
            <v>0</v>
          </cell>
        </row>
        <row r="401">
          <cell r="A401">
            <v>1282</v>
          </cell>
          <cell r="B401">
            <v>0</v>
          </cell>
        </row>
        <row r="402">
          <cell r="A402">
            <v>1116</v>
          </cell>
          <cell r="B402">
            <v>1039.9408229999999</v>
          </cell>
        </row>
        <row r="403">
          <cell r="A403">
            <v>1180</v>
          </cell>
          <cell r="B403">
            <v>2310.5871440000001</v>
          </cell>
        </row>
        <row r="404">
          <cell r="A404">
            <v>1291</v>
          </cell>
          <cell r="B404">
            <v>0</v>
          </cell>
        </row>
        <row r="405">
          <cell r="B405">
            <v>4404.4650959999999</v>
          </cell>
        </row>
        <row r="419">
          <cell r="A419" t="str">
            <v>021</v>
          </cell>
          <cell r="B419">
            <v>80.290761000000003</v>
          </cell>
        </row>
        <row r="420">
          <cell r="A420">
            <v>5102</v>
          </cell>
          <cell r="B420">
            <v>106.71180200000001</v>
          </cell>
        </row>
        <row r="421">
          <cell r="A421">
            <v>4101</v>
          </cell>
          <cell r="B421">
            <v>29.572372999999999</v>
          </cell>
        </row>
        <row r="422">
          <cell r="A422">
            <v>4103</v>
          </cell>
          <cell r="B422">
            <v>142.70199199999999</v>
          </cell>
        </row>
        <row r="423">
          <cell r="A423">
            <v>1203</v>
          </cell>
          <cell r="B423">
            <v>1.3946620000000001</v>
          </cell>
        </row>
        <row r="424">
          <cell r="A424">
            <v>1205</v>
          </cell>
          <cell r="B424">
            <v>1.8748000000000001E-2</v>
          </cell>
        </row>
        <row r="425">
          <cell r="A425">
            <v>1225</v>
          </cell>
          <cell r="B425">
            <v>1.2741169999999999</v>
          </cell>
        </row>
        <row r="426">
          <cell r="A426">
            <v>1251</v>
          </cell>
          <cell r="B426">
            <v>0.33624599999999999</v>
          </cell>
        </row>
        <row r="427">
          <cell r="A427">
            <v>1275</v>
          </cell>
          <cell r="B427">
            <v>0</v>
          </cell>
        </row>
        <row r="428">
          <cell r="A428">
            <v>1282</v>
          </cell>
          <cell r="B428">
            <v>0</v>
          </cell>
        </row>
        <row r="429">
          <cell r="A429">
            <v>1116</v>
          </cell>
          <cell r="B429">
            <v>371.870609</v>
          </cell>
        </row>
        <row r="430">
          <cell r="A430">
            <v>1180</v>
          </cell>
          <cell r="B430">
            <v>741.53046600000005</v>
          </cell>
        </row>
        <row r="431">
          <cell r="A431">
            <v>1291</v>
          </cell>
          <cell r="B431">
            <v>0</v>
          </cell>
        </row>
        <row r="432">
          <cell r="B432">
            <v>1475.7017759999999</v>
          </cell>
        </row>
        <row r="446">
          <cell r="A446" t="str">
            <v>021</v>
          </cell>
          <cell r="B446">
            <v>54.582546000000001</v>
          </cell>
        </row>
        <row r="447">
          <cell r="A447">
            <v>5102</v>
          </cell>
          <cell r="B447">
            <v>68.916668000000001</v>
          </cell>
        </row>
        <row r="448">
          <cell r="A448">
            <v>4101</v>
          </cell>
          <cell r="B448">
            <v>19.098444000000001</v>
          </cell>
        </row>
        <row r="449">
          <cell r="A449">
            <v>4103</v>
          </cell>
          <cell r="B449">
            <v>92.159869999999998</v>
          </cell>
        </row>
        <row r="450">
          <cell r="A450">
            <v>1203</v>
          </cell>
          <cell r="B450">
            <v>0.90070099999999997</v>
          </cell>
        </row>
        <row r="451">
          <cell r="A451">
            <v>1205</v>
          </cell>
          <cell r="B451">
            <v>1.2108000000000001E-2</v>
          </cell>
        </row>
        <row r="452">
          <cell r="A452">
            <v>1225</v>
          </cell>
          <cell r="B452">
            <v>0.822851</v>
          </cell>
        </row>
        <row r="453">
          <cell r="A453">
            <v>1251</v>
          </cell>
          <cell r="B453">
            <v>0.21715499999999999</v>
          </cell>
        </row>
        <row r="454">
          <cell r="A454">
            <v>1275</v>
          </cell>
          <cell r="B454">
            <v>0</v>
          </cell>
        </row>
        <row r="455">
          <cell r="A455">
            <v>1282</v>
          </cell>
          <cell r="B455">
            <v>0</v>
          </cell>
        </row>
        <row r="456">
          <cell r="A456">
            <v>1116</v>
          </cell>
          <cell r="B456">
            <v>261.04528099999999</v>
          </cell>
        </row>
        <row r="457">
          <cell r="A457">
            <v>1180</v>
          </cell>
          <cell r="B457">
            <v>466.29305399999998</v>
          </cell>
        </row>
        <row r="458">
          <cell r="A458">
            <v>1291</v>
          </cell>
          <cell r="B458">
            <v>0</v>
          </cell>
        </row>
        <row r="459">
          <cell r="B459">
            <v>964.04867799999988</v>
          </cell>
        </row>
        <row r="473">
          <cell r="A473" t="str">
            <v>021</v>
          </cell>
          <cell r="B473">
            <v>880.31840799999998</v>
          </cell>
        </row>
        <row r="474">
          <cell r="A474">
            <v>5102</v>
          </cell>
          <cell r="B474">
            <v>1095.8470910000001</v>
          </cell>
        </row>
        <row r="475">
          <cell r="A475">
            <v>4101</v>
          </cell>
          <cell r="B475">
            <v>303.68523399999998</v>
          </cell>
        </row>
        <row r="476">
          <cell r="A476">
            <v>4103</v>
          </cell>
          <cell r="B476">
            <v>1465.4383069999999</v>
          </cell>
        </row>
        <row r="477">
          <cell r="A477">
            <v>1203</v>
          </cell>
          <cell r="B477">
            <v>16.709104</v>
          </cell>
        </row>
        <row r="478">
          <cell r="A478">
            <v>1205</v>
          </cell>
          <cell r="B478">
            <v>0.211779</v>
          </cell>
        </row>
        <row r="479">
          <cell r="A479">
            <v>1225</v>
          </cell>
          <cell r="B479">
            <v>14.392611</v>
          </cell>
        </row>
        <row r="480">
          <cell r="A480">
            <v>1251</v>
          </cell>
          <cell r="B480">
            <v>3.7982849999999999</v>
          </cell>
        </row>
        <row r="481">
          <cell r="A481">
            <v>1275</v>
          </cell>
          <cell r="B481">
            <v>0</v>
          </cell>
        </row>
        <row r="482">
          <cell r="A482">
            <v>1282</v>
          </cell>
          <cell r="B482">
            <v>0</v>
          </cell>
        </row>
        <row r="483">
          <cell r="A483">
            <v>1116</v>
          </cell>
          <cell r="B483">
            <v>4482.9643699999997</v>
          </cell>
        </row>
        <row r="484">
          <cell r="A484">
            <v>1180</v>
          </cell>
          <cell r="B484">
            <v>7614.9403060000004</v>
          </cell>
        </row>
        <row r="485">
          <cell r="A485">
            <v>1291</v>
          </cell>
          <cell r="B485">
            <v>0</v>
          </cell>
        </row>
        <row r="486">
          <cell r="B486">
            <v>15878.305495000001</v>
          </cell>
        </row>
        <row r="500">
          <cell r="A500" t="str">
            <v>021</v>
          </cell>
          <cell r="B500">
            <v>189.474864</v>
          </cell>
        </row>
        <row r="501">
          <cell r="A501">
            <v>5102</v>
          </cell>
          <cell r="B501">
            <v>232.588176</v>
          </cell>
        </row>
        <row r="502">
          <cell r="A502">
            <v>4101</v>
          </cell>
          <cell r="B502">
            <v>67.525022000000007</v>
          </cell>
        </row>
        <row r="503">
          <cell r="A503">
            <v>4103</v>
          </cell>
          <cell r="B503">
            <v>325.84315299999997</v>
          </cell>
        </row>
        <row r="504">
          <cell r="A504">
            <v>1203</v>
          </cell>
          <cell r="B504">
            <v>3.5464259999999999</v>
          </cell>
        </row>
        <row r="505">
          <cell r="A505">
            <v>1205</v>
          </cell>
          <cell r="B505">
            <v>4.4949000000000003E-2</v>
          </cell>
        </row>
        <row r="506">
          <cell r="A506">
            <v>1225</v>
          </cell>
          <cell r="B506">
            <v>3.0547610000000001</v>
          </cell>
        </row>
        <row r="507">
          <cell r="A507">
            <v>1251</v>
          </cell>
          <cell r="B507">
            <v>0.80616699999999997</v>
          </cell>
        </row>
        <row r="508">
          <cell r="A508">
            <v>1275</v>
          </cell>
          <cell r="B508">
            <v>0</v>
          </cell>
        </row>
        <row r="509">
          <cell r="A509">
            <v>1282</v>
          </cell>
          <cell r="B509">
            <v>0</v>
          </cell>
        </row>
        <row r="510">
          <cell r="A510">
            <v>1116</v>
          </cell>
          <cell r="B510">
            <v>881.00668800000005</v>
          </cell>
        </row>
        <row r="511">
          <cell r="A511">
            <v>1180</v>
          </cell>
          <cell r="B511">
            <v>1680.0324720000001</v>
          </cell>
        </row>
        <row r="512">
          <cell r="A512">
            <v>1291</v>
          </cell>
          <cell r="B512">
            <v>0</v>
          </cell>
        </row>
        <row r="513">
          <cell r="B513">
            <v>3383.9226779999999</v>
          </cell>
        </row>
        <row r="529">
          <cell r="A529" t="str">
            <v>021</v>
          </cell>
          <cell r="B529">
            <v>37.705939000000001</v>
          </cell>
        </row>
        <row r="530">
          <cell r="A530">
            <v>5102</v>
          </cell>
          <cell r="B530">
            <v>44.732380999999997</v>
          </cell>
        </row>
        <row r="531">
          <cell r="A531">
            <v>4101</v>
          </cell>
          <cell r="B531">
            <v>12.986708999999999</v>
          </cell>
        </row>
        <row r="532">
          <cell r="A532">
            <v>4103</v>
          </cell>
          <cell r="B532">
            <v>62.667589</v>
          </cell>
        </row>
        <row r="533">
          <cell r="A533">
            <v>1203</v>
          </cell>
          <cell r="B533">
            <v>0.682064</v>
          </cell>
        </row>
        <row r="534">
          <cell r="A534">
            <v>1205</v>
          </cell>
          <cell r="B534">
            <v>1.1002E-2</v>
          </cell>
        </row>
        <row r="535">
          <cell r="A535">
            <v>1225</v>
          </cell>
          <cell r="B535">
            <v>0.74773400000000001</v>
          </cell>
        </row>
        <row r="536">
          <cell r="A536">
            <v>1251</v>
          </cell>
          <cell r="B536">
            <v>0.19733100000000001</v>
          </cell>
        </row>
        <row r="537">
          <cell r="A537">
            <v>1275</v>
          </cell>
          <cell r="B537">
            <v>0</v>
          </cell>
        </row>
        <row r="538">
          <cell r="A538">
            <v>1282</v>
          </cell>
          <cell r="B538">
            <v>0</v>
          </cell>
        </row>
        <row r="539">
          <cell r="A539">
            <v>1116</v>
          </cell>
          <cell r="B539">
            <v>203.326898</v>
          </cell>
        </row>
        <row r="540">
          <cell r="A540">
            <v>1180</v>
          </cell>
          <cell r="B540">
            <v>310.84118799999999</v>
          </cell>
        </row>
        <row r="541">
          <cell r="A541">
            <v>1291</v>
          </cell>
          <cell r="B541">
            <v>0</v>
          </cell>
        </row>
        <row r="542">
          <cell r="B542">
            <v>673.89883499999996</v>
          </cell>
        </row>
        <row r="556">
          <cell r="A556" t="str">
            <v>021</v>
          </cell>
          <cell r="B556">
            <v>45.640386999999997</v>
          </cell>
        </row>
        <row r="557">
          <cell r="A557">
            <v>5102</v>
          </cell>
          <cell r="B557">
            <v>57.217478999999997</v>
          </cell>
        </row>
        <row r="558">
          <cell r="A558">
            <v>4101</v>
          </cell>
          <cell r="B558">
            <v>16.611384000000001</v>
          </cell>
        </row>
        <row r="559">
          <cell r="A559">
            <v>4103</v>
          </cell>
          <cell r="B559">
            <v>80.158519999999996</v>
          </cell>
        </row>
        <row r="560">
          <cell r="A560">
            <v>1203</v>
          </cell>
          <cell r="B560">
            <v>0.87243300000000001</v>
          </cell>
        </row>
        <row r="561">
          <cell r="A561">
            <v>1205</v>
          </cell>
          <cell r="B561">
            <v>1.3068E-2</v>
          </cell>
        </row>
        <row r="562">
          <cell r="A562">
            <v>1225</v>
          </cell>
          <cell r="B562">
            <v>0.88811499999999999</v>
          </cell>
        </row>
        <row r="563">
          <cell r="A563">
            <v>1251</v>
          </cell>
          <cell r="B563">
            <v>0.234378</v>
          </cell>
        </row>
        <row r="564">
          <cell r="A564">
            <v>1275</v>
          </cell>
          <cell r="B564">
            <v>0</v>
          </cell>
        </row>
        <row r="565">
          <cell r="A565">
            <v>1282</v>
          </cell>
          <cell r="B565">
            <v>0</v>
          </cell>
        </row>
        <row r="566">
          <cell r="A566">
            <v>1116</v>
          </cell>
          <cell r="B566">
            <v>251.40753100000001</v>
          </cell>
        </row>
        <row r="567">
          <cell r="A567">
            <v>1180</v>
          </cell>
          <cell r="B567">
            <v>392.36741799999999</v>
          </cell>
        </row>
        <row r="568">
          <cell r="A568">
            <v>1291</v>
          </cell>
          <cell r="B568">
            <v>0</v>
          </cell>
        </row>
        <row r="569">
          <cell r="B569">
            <v>845.41071299999999</v>
          </cell>
        </row>
        <row r="584">
          <cell r="A584" t="str">
            <v>021</v>
          </cell>
          <cell r="B584">
            <v>9.1817139999999995</v>
          </cell>
        </row>
        <row r="585">
          <cell r="A585">
            <v>5102</v>
          </cell>
          <cell r="B585">
            <v>10.966312</v>
          </cell>
        </row>
        <row r="586">
          <cell r="A586">
            <v>4101</v>
          </cell>
          <cell r="B586">
            <v>3.1837409999999999</v>
          </cell>
        </row>
        <row r="587">
          <cell r="A587">
            <v>4103</v>
          </cell>
          <cell r="B587">
            <v>15.363194999999999</v>
          </cell>
        </row>
        <row r="588">
          <cell r="A588">
            <v>1203</v>
          </cell>
          <cell r="B588">
            <v>0.167211</v>
          </cell>
        </row>
        <row r="589">
          <cell r="A589">
            <v>1205</v>
          </cell>
          <cell r="B589">
            <v>2.6970000000000002E-3</v>
          </cell>
        </row>
        <row r="590">
          <cell r="A590">
            <v>1225</v>
          </cell>
          <cell r="B590">
            <v>0.18331</v>
          </cell>
        </row>
        <row r="591">
          <cell r="A591">
            <v>1251</v>
          </cell>
          <cell r="B591">
            <v>4.8376000000000002E-2</v>
          </cell>
        </row>
        <row r="592">
          <cell r="A592">
            <v>1275</v>
          </cell>
          <cell r="B592">
            <v>0</v>
          </cell>
        </row>
        <row r="593">
          <cell r="A593">
            <v>1282</v>
          </cell>
          <cell r="B593">
            <v>0</v>
          </cell>
        </row>
        <row r="594">
          <cell r="A594">
            <v>1116</v>
          </cell>
          <cell r="B594">
            <v>51.507899000000002</v>
          </cell>
        </row>
        <row r="595">
          <cell r="A595">
            <v>1180</v>
          </cell>
          <cell r="B595">
            <v>76.203886999999995</v>
          </cell>
        </row>
        <row r="596">
          <cell r="A596">
            <v>1291</v>
          </cell>
          <cell r="B596">
            <v>0</v>
          </cell>
        </row>
        <row r="597">
          <cell r="B597">
            <v>166.80834199999998</v>
          </cell>
        </row>
        <row r="613">
          <cell r="A613" t="str">
            <v>021</v>
          </cell>
          <cell r="B613">
            <v>224.27545699999999</v>
          </cell>
        </row>
        <row r="614">
          <cell r="A614">
            <v>5102</v>
          </cell>
          <cell r="B614">
            <v>255.76939300000001</v>
          </cell>
        </row>
        <row r="615">
          <cell r="A615">
            <v>4101</v>
          </cell>
          <cell r="B615">
            <v>74.254994999999994</v>
          </cell>
        </row>
        <row r="616">
          <cell r="A616">
            <v>4103</v>
          </cell>
          <cell r="B616">
            <v>358.31875400000001</v>
          </cell>
        </row>
        <row r="617">
          <cell r="A617">
            <v>1203</v>
          </cell>
          <cell r="B617">
            <v>4.4570109999999996</v>
          </cell>
        </row>
        <row r="618">
          <cell r="A618">
            <v>1205</v>
          </cell>
          <cell r="B618">
            <v>6.2909999999999994E-2</v>
          </cell>
        </row>
        <row r="619">
          <cell r="A619">
            <v>1225</v>
          </cell>
          <cell r="B619">
            <v>4.2753690000000004</v>
          </cell>
        </row>
        <row r="620">
          <cell r="A620">
            <v>1251</v>
          </cell>
          <cell r="B620">
            <v>1.1282920000000001</v>
          </cell>
        </row>
        <row r="621">
          <cell r="A621">
            <v>1275</v>
          </cell>
          <cell r="B621">
            <v>0</v>
          </cell>
        </row>
        <row r="622">
          <cell r="A622">
            <v>1282</v>
          </cell>
          <cell r="B622">
            <v>0</v>
          </cell>
        </row>
        <row r="623">
          <cell r="A623">
            <v>1116</v>
          </cell>
          <cell r="B623">
            <v>1317.5862480000001</v>
          </cell>
        </row>
        <row r="624">
          <cell r="A624">
            <v>1180</v>
          </cell>
          <cell r="B624">
            <v>1800.703669</v>
          </cell>
        </row>
        <row r="625">
          <cell r="A625">
            <v>1291</v>
          </cell>
          <cell r="B625">
            <v>0</v>
          </cell>
        </row>
        <row r="626">
          <cell r="B626">
            <v>4040.8320979999999</v>
          </cell>
        </row>
        <row r="641">
          <cell r="A641" t="str">
            <v>021</v>
          </cell>
          <cell r="B641">
            <v>42.487746999999999</v>
          </cell>
        </row>
        <row r="642">
          <cell r="A642">
            <v>5102</v>
          </cell>
          <cell r="B642">
            <v>44.178736999999998</v>
          </cell>
        </row>
        <row r="643">
          <cell r="A643">
            <v>4101</v>
          </cell>
          <cell r="B643">
            <v>12.825975</v>
          </cell>
        </row>
        <row r="644">
          <cell r="A644">
            <v>4103</v>
          </cell>
          <cell r="B644">
            <v>61.891964000000002</v>
          </cell>
        </row>
        <row r="645">
          <cell r="A645">
            <v>1203</v>
          </cell>
          <cell r="B645">
            <v>0.76985400000000004</v>
          </cell>
        </row>
        <row r="646">
          <cell r="A646">
            <v>1205</v>
          </cell>
          <cell r="B646">
            <v>1.1642E-2</v>
          </cell>
        </row>
        <row r="647">
          <cell r="A647">
            <v>1225</v>
          </cell>
          <cell r="B647">
            <v>0.79122800000000004</v>
          </cell>
        </row>
        <row r="648">
          <cell r="A648">
            <v>1251</v>
          </cell>
          <cell r="B648">
            <v>0.20880899999999999</v>
          </cell>
        </row>
        <row r="649">
          <cell r="A649">
            <v>1275</v>
          </cell>
          <cell r="B649">
            <v>0</v>
          </cell>
        </row>
        <row r="650">
          <cell r="A650">
            <v>1282</v>
          </cell>
          <cell r="B650">
            <v>0</v>
          </cell>
        </row>
        <row r="651">
          <cell r="A651">
            <v>1116</v>
          </cell>
          <cell r="B651">
            <v>274.44082600000002</v>
          </cell>
        </row>
        <row r="652">
          <cell r="A652">
            <v>1180</v>
          </cell>
          <cell r="B652">
            <v>319.11215099999998</v>
          </cell>
        </row>
        <row r="653">
          <cell r="A653">
            <v>1291</v>
          </cell>
          <cell r="B653">
            <v>0</v>
          </cell>
        </row>
        <row r="654">
          <cell r="B654">
            <v>756.71893299999999</v>
          </cell>
        </row>
        <row r="669">
          <cell r="A669" t="str">
            <v>021</v>
          </cell>
          <cell r="B669">
            <v>0</v>
          </cell>
        </row>
        <row r="670">
          <cell r="A670">
            <v>5102</v>
          </cell>
          <cell r="B670">
            <v>0</v>
          </cell>
        </row>
        <row r="671">
          <cell r="A671">
            <v>4101</v>
          </cell>
          <cell r="B671">
            <v>0</v>
          </cell>
        </row>
        <row r="672">
          <cell r="A672">
            <v>4103</v>
          </cell>
          <cell r="B672">
            <v>0</v>
          </cell>
        </row>
        <row r="673">
          <cell r="A673">
            <v>1203</v>
          </cell>
          <cell r="B673">
            <v>0</v>
          </cell>
        </row>
        <row r="674">
          <cell r="A674">
            <v>1205</v>
          </cell>
          <cell r="B674">
            <v>0</v>
          </cell>
        </row>
        <row r="675">
          <cell r="A675">
            <v>1225</v>
          </cell>
          <cell r="B675">
            <v>0</v>
          </cell>
        </row>
        <row r="676">
          <cell r="A676">
            <v>1251</v>
          </cell>
          <cell r="B676">
            <v>0</v>
          </cell>
        </row>
        <row r="677">
          <cell r="A677">
            <v>1275</v>
          </cell>
          <cell r="B677">
            <v>0</v>
          </cell>
        </row>
        <row r="678">
          <cell r="A678">
            <v>1282</v>
          </cell>
          <cell r="B678">
            <v>0</v>
          </cell>
        </row>
        <row r="679">
          <cell r="A679">
            <v>1116</v>
          </cell>
          <cell r="B679">
            <v>0</v>
          </cell>
        </row>
        <row r="680">
          <cell r="A680">
            <v>1180</v>
          </cell>
          <cell r="B680">
            <v>0</v>
          </cell>
        </row>
        <row r="681">
          <cell r="A681">
            <v>1291</v>
          </cell>
          <cell r="B681">
            <v>0</v>
          </cell>
        </row>
        <row r="682">
          <cell r="B682">
            <v>0</v>
          </cell>
        </row>
        <row r="697">
          <cell r="A697" t="str">
            <v>021</v>
          </cell>
          <cell r="B697">
            <v>92.671029000000004</v>
          </cell>
        </row>
        <row r="698">
          <cell r="A698">
            <v>5102</v>
          </cell>
          <cell r="B698">
            <v>90.612030000000004</v>
          </cell>
        </row>
        <row r="699">
          <cell r="A699">
            <v>4101</v>
          </cell>
          <cell r="B699">
            <v>26.306493</v>
          </cell>
        </row>
        <row r="700">
          <cell r="A700">
            <v>4103</v>
          </cell>
          <cell r="B700">
            <v>126.942435</v>
          </cell>
        </row>
        <row r="701">
          <cell r="A701">
            <v>1203</v>
          </cell>
          <cell r="B701">
            <v>1.4159470000000001</v>
          </cell>
        </row>
        <row r="702">
          <cell r="A702">
            <v>1205</v>
          </cell>
          <cell r="B702">
            <v>2.1318E-2</v>
          </cell>
        </row>
        <row r="703">
          <cell r="A703">
            <v>1225</v>
          </cell>
          <cell r="B703">
            <v>1.4487909999999999</v>
          </cell>
        </row>
        <row r="704">
          <cell r="A704">
            <v>1251</v>
          </cell>
          <cell r="B704">
            <v>0.38234299999999999</v>
          </cell>
        </row>
        <row r="705">
          <cell r="A705">
            <v>1275</v>
          </cell>
          <cell r="B705">
            <v>0</v>
          </cell>
        </row>
        <row r="706">
          <cell r="A706">
            <v>1282</v>
          </cell>
          <cell r="B706">
            <v>0</v>
          </cell>
        </row>
        <row r="707">
          <cell r="A707">
            <v>1116</v>
          </cell>
          <cell r="B707">
            <v>577.80985399999997</v>
          </cell>
        </row>
        <row r="708">
          <cell r="A708">
            <v>1180</v>
          </cell>
          <cell r="B708">
            <v>697.37492499999996</v>
          </cell>
        </row>
        <row r="709">
          <cell r="A709">
            <v>1291</v>
          </cell>
          <cell r="B709">
            <v>0</v>
          </cell>
        </row>
        <row r="710">
          <cell r="B710">
            <v>1614.9851650000001</v>
          </cell>
        </row>
        <row r="725">
          <cell r="A725" t="str">
            <v>021</v>
          </cell>
          <cell r="B725">
            <v>0</v>
          </cell>
        </row>
        <row r="726">
          <cell r="A726">
            <v>5102</v>
          </cell>
          <cell r="B726">
            <v>0</v>
          </cell>
        </row>
        <row r="727">
          <cell r="A727">
            <v>4101</v>
          </cell>
          <cell r="B727">
            <v>0</v>
          </cell>
        </row>
        <row r="728">
          <cell r="A728">
            <v>4103</v>
          </cell>
          <cell r="B728">
            <v>0</v>
          </cell>
        </row>
        <row r="729">
          <cell r="A729">
            <v>1203</v>
          </cell>
          <cell r="B729">
            <v>0</v>
          </cell>
        </row>
        <row r="730">
          <cell r="A730">
            <v>1205</v>
          </cell>
          <cell r="B730">
            <v>0</v>
          </cell>
        </row>
        <row r="731">
          <cell r="A731">
            <v>1225</v>
          </cell>
          <cell r="B731">
            <v>0</v>
          </cell>
        </row>
        <row r="732">
          <cell r="A732">
            <v>1251</v>
          </cell>
          <cell r="B732">
            <v>0</v>
          </cell>
        </row>
        <row r="733">
          <cell r="A733">
            <v>1275</v>
          </cell>
          <cell r="B733">
            <v>0</v>
          </cell>
        </row>
        <row r="734">
          <cell r="A734">
            <v>1282</v>
          </cell>
          <cell r="B734">
            <v>0</v>
          </cell>
        </row>
        <row r="735">
          <cell r="A735">
            <v>1116</v>
          </cell>
          <cell r="B735">
            <v>0</v>
          </cell>
        </row>
        <row r="736">
          <cell r="A736">
            <v>1180</v>
          </cell>
          <cell r="B736">
            <v>0</v>
          </cell>
        </row>
        <row r="737">
          <cell r="A737">
            <v>1291</v>
          </cell>
          <cell r="B737">
            <v>0</v>
          </cell>
        </row>
        <row r="738">
          <cell r="B738">
            <v>0</v>
          </cell>
        </row>
        <row r="753">
          <cell r="A753" t="str">
            <v>021</v>
          </cell>
          <cell r="B753">
            <v>0</v>
          </cell>
        </row>
        <row r="754">
          <cell r="A754">
            <v>5102</v>
          </cell>
          <cell r="B754">
            <v>0</v>
          </cell>
        </row>
        <row r="755">
          <cell r="A755">
            <v>4101</v>
          </cell>
          <cell r="B755">
            <v>0</v>
          </cell>
        </row>
        <row r="756">
          <cell r="A756">
            <v>4103</v>
          </cell>
          <cell r="B756">
            <v>0</v>
          </cell>
        </row>
        <row r="757">
          <cell r="A757">
            <v>1203</v>
          </cell>
          <cell r="B757">
            <v>0</v>
          </cell>
        </row>
        <row r="758">
          <cell r="A758">
            <v>1205</v>
          </cell>
          <cell r="B758">
            <v>0</v>
          </cell>
        </row>
        <row r="759">
          <cell r="A759">
            <v>1225</v>
          </cell>
          <cell r="B759">
            <v>0</v>
          </cell>
        </row>
        <row r="760">
          <cell r="A760">
            <v>1251</v>
          </cell>
          <cell r="B760">
            <v>0</v>
          </cell>
        </row>
        <row r="761">
          <cell r="A761">
            <v>1275</v>
          </cell>
          <cell r="B761">
            <v>0</v>
          </cell>
        </row>
        <row r="762">
          <cell r="A762">
            <v>1282</v>
          </cell>
          <cell r="B762">
            <v>0</v>
          </cell>
        </row>
        <row r="763">
          <cell r="A763">
            <v>1116</v>
          </cell>
          <cell r="B763">
            <v>0</v>
          </cell>
        </row>
        <row r="764">
          <cell r="A764">
            <v>1180</v>
          </cell>
          <cell r="B764">
            <v>0</v>
          </cell>
        </row>
        <row r="765">
          <cell r="A765">
            <v>1291</v>
          </cell>
          <cell r="B765">
            <v>0</v>
          </cell>
        </row>
        <row r="766">
          <cell r="B766">
            <v>0</v>
          </cell>
        </row>
        <row r="781">
          <cell r="A781" t="str">
            <v>021</v>
          </cell>
          <cell r="B781">
            <v>284.00931400000002</v>
          </cell>
        </row>
        <row r="782">
          <cell r="A782">
            <v>5102</v>
          </cell>
          <cell r="B782">
            <v>302.70925499999998</v>
          </cell>
        </row>
        <row r="783">
          <cell r="A783">
            <v>4101</v>
          </cell>
          <cell r="B783">
            <v>84.502482000000001</v>
          </cell>
        </row>
        <row r="784">
          <cell r="A784">
            <v>4103</v>
          </cell>
          <cell r="B784">
            <v>407.76817499999999</v>
          </cell>
        </row>
        <row r="785">
          <cell r="A785">
            <v>1203</v>
          </cell>
          <cell r="B785">
            <v>5.0213760000000001</v>
          </cell>
        </row>
        <row r="786">
          <cell r="A786">
            <v>1205</v>
          </cell>
          <cell r="B786">
            <v>6.7501000000000005E-2</v>
          </cell>
        </row>
        <row r="787">
          <cell r="A787">
            <v>1225</v>
          </cell>
          <cell r="B787">
            <v>4.587364</v>
          </cell>
        </row>
        <row r="788">
          <cell r="A788">
            <v>1251</v>
          </cell>
          <cell r="B788">
            <v>1.210629</v>
          </cell>
        </row>
        <row r="789">
          <cell r="A789">
            <v>1275</v>
          </cell>
          <cell r="B789">
            <v>0</v>
          </cell>
        </row>
        <row r="790">
          <cell r="A790">
            <v>1282</v>
          </cell>
          <cell r="B790">
            <v>0</v>
          </cell>
        </row>
        <row r="791">
          <cell r="A791">
            <v>1116</v>
          </cell>
          <cell r="B791">
            <v>2522.5509860000002</v>
          </cell>
        </row>
        <row r="792">
          <cell r="A792">
            <v>1180</v>
          </cell>
          <cell r="B792">
            <v>2271.6934120000001</v>
          </cell>
        </row>
        <row r="793">
          <cell r="A793">
            <v>1291</v>
          </cell>
          <cell r="B793">
            <v>0</v>
          </cell>
        </row>
        <row r="794">
          <cell r="B794">
            <v>5884.1204940000007</v>
          </cell>
        </row>
        <row r="808">
          <cell r="A808" t="str">
            <v>021</v>
          </cell>
          <cell r="B808">
            <v>37.890138999999998</v>
          </cell>
        </row>
        <row r="809">
          <cell r="A809">
            <v>5102</v>
          </cell>
          <cell r="B809">
            <v>40.384928000000002</v>
          </cell>
        </row>
        <row r="810">
          <cell r="A810">
            <v>4101</v>
          </cell>
          <cell r="B810">
            <v>11.273612</v>
          </cell>
        </row>
        <row r="811">
          <cell r="A811">
            <v>4103</v>
          </cell>
          <cell r="B811">
            <v>54.401007999999997</v>
          </cell>
        </row>
        <row r="812">
          <cell r="A812">
            <v>1203</v>
          </cell>
          <cell r="B812">
            <v>0.66991000000000001</v>
          </cell>
        </row>
        <row r="813">
          <cell r="A813">
            <v>1205</v>
          </cell>
          <cell r="B813">
            <v>9.0050000000000009E-3</v>
          </cell>
        </row>
        <row r="814">
          <cell r="A814">
            <v>1225</v>
          </cell>
          <cell r="B814">
            <v>0.612008</v>
          </cell>
        </row>
        <row r="815">
          <cell r="A815">
            <v>1251</v>
          </cell>
          <cell r="B815">
            <v>0.16151199999999999</v>
          </cell>
        </row>
        <row r="816">
          <cell r="A816">
            <v>1275</v>
          </cell>
          <cell r="B816">
            <v>0</v>
          </cell>
        </row>
        <row r="817">
          <cell r="A817">
            <v>1282</v>
          </cell>
          <cell r="B817">
            <v>0</v>
          </cell>
        </row>
        <row r="818">
          <cell r="A818">
            <v>1116</v>
          </cell>
          <cell r="B818">
            <v>336.53758299999998</v>
          </cell>
        </row>
        <row r="819">
          <cell r="A819">
            <v>1180</v>
          </cell>
          <cell r="B819">
            <v>303.07026999999999</v>
          </cell>
        </row>
        <row r="820">
          <cell r="A820">
            <v>1291</v>
          </cell>
          <cell r="B820">
            <v>0</v>
          </cell>
        </row>
        <row r="821">
          <cell r="B821">
            <v>785.00997499999994</v>
          </cell>
        </row>
        <row r="836">
          <cell r="A836" t="str">
            <v>021</v>
          </cell>
          <cell r="B836">
            <v>5.9342180000000004</v>
          </cell>
        </row>
        <row r="837">
          <cell r="A837">
            <v>5102</v>
          </cell>
          <cell r="B837">
            <v>6.137073</v>
          </cell>
        </row>
        <row r="838">
          <cell r="A838">
            <v>4101</v>
          </cell>
          <cell r="B838">
            <v>1.7131879999999999</v>
          </cell>
        </row>
        <row r="839">
          <cell r="A839">
            <v>4103</v>
          </cell>
          <cell r="B839">
            <v>8.2670189999999995</v>
          </cell>
        </row>
        <row r="840">
          <cell r="A840">
            <v>1203</v>
          </cell>
          <cell r="B840">
            <v>0.14704800000000001</v>
          </cell>
        </row>
        <row r="841">
          <cell r="A841">
            <v>1205</v>
          </cell>
          <cell r="B841">
            <v>1.3680000000000001E-3</v>
          </cell>
        </row>
        <row r="842">
          <cell r="A842">
            <v>1225</v>
          </cell>
          <cell r="B842">
            <v>9.3003000000000002E-2</v>
          </cell>
        </row>
        <row r="843">
          <cell r="A843">
            <v>1251</v>
          </cell>
          <cell r="B843">
            <v>2.4544E-2</v>
          </cell>
        </row>
        <row r="844">
          <cell r="A844">
            <v>1275</v>
          </cell>
          <cell r="B844">
            <v>0</v>
          </cell>
        </row>
        <row r="845">
          <cell r="A845">
            <v>1282</v>
          </cell>
          <cell r="B845">
            <v>0</v>
          </cell>
        </row>
        <row r="846">
          <cell r="A846">
            <v>1116</v>
          </cell>
          <cell r="B846">
            <v>63.730483999999997</v>
          </cell>
        </row>
        <row r="847">
          <cell r="A847">
            <v>1180</v>
          </cell>
          <cell r="B847">
            <v>48.904724000000002</v>
          </cell>
        </row>
        <row r="848">
          <cell r="A848">
            <v>1291</v>
          </cell>
          <cell r="B848">
            <v>0</v>
          </cell>
        </row>
        <row r="849">
          <cell r="B849">
            <v>134.95266900000001</v>
          </cell>
        </row>
        <row r="864">
          <cell r="A864" t="str">
            <v>021</v>
          </cell>
          <cell r="B864">
            <v>5.9342180000000004</v>
          </cell>
        </row>
        <row r="865">
          <cell r="A865">
            <v>5102</v>
          </cell>
          <cell r="B865">
            <v>6.137073</v>
          </cell>
        </row>
        <row r="866">
          <cell r="A866">
            <v>4101</v>
          </cell>
          <cell r="B866">
            <v>1.7131879999999999</v>
          </cell>
        </row>
        <row r="867">
          <cell r="A867">
            <v>4103</v>
          </cell>
          <cell r="B867">
            <v>8.2670189999999995</v>
          </cell>
        </row>
        <row r="868">
          <cell r="A868">
            <v>1203</v>
          </cell>
          <cell r="B868">
            <v>0.14704800000000001</v>
          </cell>
        </row>
        <row r="869">
          <cell r="A869">
            <v>1205</v>
          </cell>
          <cell r="B869">
            <v>1.3680000000000001E-3</v>
          </cell>
        </row>
        <row r="870">
          <cell r="A870">
            <v>1225</v>
          </cell>
          <cell r="B870">
            <v>9.3003000000000002E-2</v>
          </cell>
        </row>
        <row r="871">
          <cell r="A871">
            <v>1251</v>
          </cell>
          <cell r="B871">
            <v>2.4544E-2</v>
          </cell>
        </row>
        <row r="872">
          <cell r="A872">
            <v>1275</v>
          </cell>
          <cell r="B872">
            <v>0</v>
          </cell>
        </row>
        <row r="873">
          <cell r="A873">
            <v>1282</v>
          </cell>
          <cell r="B873">
            <v>0</v>
          </cell>
        </row>
        <row r="874">
          <cell r="A874">
            <v>1116</v>
          </cell>
          <cell r="B874">
            <v>63.730483999999997</v>
          </cell>
        </row>
        <row r="875">
          <cell r="A875">
            <v>1180</v>
          </cell>
          <cell r="B875">
            <v>48.904724000000002</v>
          </cell>
        </row>
        <row r="876">
          <cell r="A876">
            <v>1291</v>
          </cell>
          <cell r="B876">
            <v>0</v>
          </cell>
        </row>
        <row r="877">
          <cell r="B877">
            <v>134.95266900000001</v>
          </cell>
        </row>
      </sheetData>
      <sheetData sheetId="7">
        <row r="1">
          <cell r="A1" t="str">
            <v>Code</v>
          </cell>
          <cell r="B1" t="str">
            <v>AmountFSER</v>
          </cell>
        </row>
        <row r="12">
          <cell r="A12" t="str">
            <v>021</v>
          </cell>
          <cell r="B12">
            <v>1.775115</v>
          </cell>
        </row>
        <row r="13">
          <cell r="A13">
            <v>5102</v>
          </cell>
          <cell r="B13">
            <v>0.927423</v>
          </cell>
        </row>
        <row r="14">
          <cell r="A14">
            <v>4101</v>
          </cell>
          <cell r="B14">
            <v>1.7077359999999999</v>
          </cell>
        </row>
        <row r="15">
          <cell r="A15">
            <v>4103</v>
          </cell>
          <cell r="B15">
            <v>8.2407109999999992</v>
          </cell>
        </row>
        <row r="16">
          <cell r="A16">
            <v>1203</v>
          </cell>
          <cell r="B16">
            <v>35.079979999999999</v>
          </cell>
        </row>
        <row r="17">
          <cell r="A17">
            <v>1205</v>
          </cell>
          <cell r="B17">
            <v>0.41875899999999999</v>
          </cell>
        </row>
        <row r="18">
          <cell r="A18">
            <v>1225</v>
          </cell>
          <cell r="B18">
            <v>28.459063</v>
          </cell>
        </row>
        <row r="19">
          <cell r="A19">
            <v>1251</v>
          </cell>
          <cell r="B19">
            <v>7.5104949999999997</v>
          </cell>
        </row>
        <row r="20">
          <cell r="A20">
            <v>1275</v>
          </cell>
          <cell r="B20">
            <v>0</v>
          </cell>
        </row>
        <row r="21">
          <cell r="A21">
            <v>1282</v>
          </cell>
          <cell r="B21">
            <v>0</v>
          </cell>
        </row>
        <row r="22">
          <cell r="A22">
            <v>1116</v>
          </cell>
          <cell r="B22">
            <v>-5.8070999999999998E-2</v>
          </cell>
        </row>
        <row r="23">
          <cell r="A23">
            <v>1180</v>
          </cell>
          <cell r="B23">
            <v>0</v>
          </cell>
        </row>
        <row r="24">
          <cell r="A24">
            <v>1291</v>
          </cell>
          <cell r="B24">
            <v>0</v>
          </cell>
        </row>
        <row r="25">
          <cell r="B25">
            <v>84.061211000000014</v>
          </cell>
        </row>
        <row r="40">
          <cell r="A40" t="str">
            <v>021</v>
          </cell>
          <cell r="B40">
            <v>0.43412000000000001</v>
          </cell>
        </row>
        <row r="41">
          <cell r="A41">
            <v>5102</v>
          </cell>
          <cell r="B41">
            <v>0.22680900000000001</v>
          </cell>
        </row>
        <row r="42">
          <cell r="A42">
            <v>4101</v>
          </cell>
          <cell r="B42">
            <v>0.41764200000000001</v>
          </cell>
        </row>
        <row r="43">
          <cell r="A43">
            <v>4103</v>
          </cell>
          <cell r="B43">
            <v>2.015336</v>
          </cell>
        </row>
        <row r="44">
          <cell r="A44">
            <v>1203</v>
          </cell>
          <cell r="B44">
            <v>8.57911</v>
          </cell>
        </row>
        <row r="45">
          <cell r="A45">
            <v>1205</v>
          </cell>
          <cell r="B45">
            <v>0.102411</v>
          </cell>
        </row>
        <row r="46">
          <cell r="A46">
            <v>1225</v>
          </cell>
          <cell r="B46">
            <v>6.9599080000000004</v>
          </cell>
        </row>
        <row r="47">
          <cell r="A47">
            <v>1251</v>
          </cell>
          <cell r="B47">
            <v>1.8367560000000001</v>
          </cell>
        </row>
        <row r="48">
          <cell r="A48">
            <v>1275</v>
          </cell>
          <cell r="B48">
            <v>0</v>
          </cell>
        </row>
        <row r="49">
          <cell r="A49">
            <v>1282</v>
          </cell>
          <cell r="B49">
            <v>0</v>
          </cell>
        </row>
        <row r="50">
          <cell r="A50">
            <v>1116</v>
          </cell>
          <cell r="B50">
            <v>-1.8936000000000001E-2</v>
          </cell>
        </row>
        <row r="51">
          <cell r="A51">
            <v>1180</v>
          </cell>
          <cell r="B51">
            <v>0</v>
          </cell>
        </row>
        <row r="52">
          <cell r="A52">
            <v>1291</v>
          </cell>
          <cell r="B52">
            <v>0</v>
          </cell>
        </row>
        <row r="53">
          <cell r="B53">
            <v>20.553156000000001</v>
          </cell>
        </row>
        <row r="68">
          <cell r="A68" t="str">
            <v>021</v>
          </cell>
          <cell r="B68">
            <v>13.974188</v>
          </cell>
        </row>
        <row r="69">
          <cell r="A69">
            <v>5102</v>
          </cell>
          <cell r="B69">
            <v>7.1812379999999996</v>
          </cell>
        </row>
        <row r="70">
          <cell r="A70">
            <v>4101</v>
          </cell>
          <cell r="B70">
            <v>16.529221</v>
          </cell>
        </row>
        <row r="71">
          <cell r="A71">
            <v>4103</v>
          </cell>
          <cell r="B71">
            <v>79.762037000000007</v>
          </cell>
        </row>
        <row r="72">
          <cell r="A72">
            <v>1203</v>
          </cell>
          <cell r="B72">
            <v>271.63196799999997</v>
          </cell>
        </row>
        <row r="73">
          <cell r="A73">
            <v>1205</v>
          </cell>
          <cell r="B73">
            <v>1.621273</v>
          </cell>
        </row>
        <row r="74">
          <cell r="A74">
            <v>1225</v>
          </cell>
          <cell r="B74">
            <v>110.182379</v>
          </cell>
        </row>
        <row r="75">
          <cell r="A75">
            <v>1251</v>
          </cell>
          <cell r="B75">
            <v>29.077703</v>
          </cell>
        </row>
        <row r="76">
          <cell r="A76">
            <v>1275</v>
          </cell>
          <cell r="B76">
            <v>0</v>
          </cell>
        </row>
        <row r="77">
          <cell r="A77">
            <v>1282</v>
          </cell>
          <cell r="B77">
            <v>0</v>
          </cell>
        </row>
        <row r="78">
          <cell r="A78">
            <v>1116</v>
          </cell>
          <cell r="B78">
            <v>-0.59954200000000002</v>
          </cell>
        </row>
        <row r="79">
          <cell r="A79">
            <v>1180</v>
          </cell>
          <cell r="B79">
            <v>0</v>
          </cell>
        </row>
        <row r="80">
          <cell r="A80">
            <v>1291</v>
          </cell>
          <cell r="B80">
            <v>0</v>
          </cell>
        </row>
        <row r="81">
          <cell r="B81">
            <v>529.36046499999998</v>
          </cell>
        </row>
        <row r="96">
          <cell r="A96" t="str">
            <v>021</v>
          </cell>
          <cell r="B96">
            <v>22.875077000000001</v>
          </cell>
        </row>
        <row r="97">
          <cell r="A97">
            <v>5102</v>
          </cell>
          <cell r="B97">
            <v>11.031936999999999</v>
          </cell>
        </row>
        <row r="98">
          <cell r="A98">
            <v>4101</v>
          </cell>
          <cell r="B98">
            <v>25.392462999999999</v>
          </cell>
        </row>
        <row r="99">
          <cell r="A99">
            <v>4103</v>
          </cell>
          <cell r="B99">
            <v>122.531766</v>
          </cell>
        </row>
        <row r="100">
          <cell r="A100">
            <v>1203</v>
          </cell>
          <cell r="B100">
            <v>417.28553900000003</v>
          </cell>
        </row>
        <row r="101">
          <cell r="A101">
            <v>1205</v>
          </cell>
          <cell r="B101">
            <v>2.4906269999999999</v>
          </cell>
        </row>
        <row r="102">
          <cell r="A102">
            <v>1225</v>
          </cell>
          <cell r="B102">
            <v>169.26400000000001</v>
          </cell>
        </row>
        <row r="103">
          <cell r="A103">
            <v>1251</v>
          </cell>
          <cell r="B103">
            <v>44.669649999999997</v>
          </cell>
        </row>
        <row r="104">
          <cell r="A104">
            <v>1275</v>
          </cell>
          <cell r="B104">
            <v>0</v>
          </cell>
        </row>
        <row r="105">
          <cell r="A105">
            <v>1282</v>
          </cell>
          <cell r="B105">
            <v>0</v>
          </cell>
        </row>
        <row r="106">
          <cell r="A106">
            <v>1116</v>
          </cell>
          <cell r="B106">
            <v>-0.69077</v>
          </cell>
        </row>
        <row r="107">
          <cell r="A107">
            <v>1180</v>
          </cell>
          <cell r="B107">
            <v>0</v>
          </cell>
        </row>
        <row r="108">
          <cell r="A108">
            <v>1291</v>
          </cell>
          <cell r="B108">
            <v>0</v>
          </cell>
        </row>
        <row r="109">
          <cell r="B109">
            <v>814.85028900000009</v>
          </cell>
        </row>
        <row r="124">
          <cell r="A124" t="str">
            <v>021</v>
          </cell>
          <cell r="B124">
            <v>13.253999</v>
          </cell>
        </row>
        <row r="125">
          <cell r="A125">
            <v>5102</v>
          </cell>
          <cell r="B125">
            <v>6.8111379999999997</v>
          </cell>
        </row>
        <row r="126">
          <cell r="A126">
            <v>4101</v>
          </cell>
          <cell r="B126">
            <v>15.677352000000001</v>
          </cell>
        </row>
        <row r="127">
          <cell r="A127">
            <v>4103</v>
          </cell>
          <cell r="B127">
            <v>75.651330999999999</v>
          </cell>
        </row>
        <row r="128">
          <cell r="A128">
            <v>1203</v>
          </cell>
          <cell r="B128">
            <v>515.26567499999999</v>
          </cell>
        </row>
        <row r="129">
          <cell r="A129">
            <v>1205</v>
          </cell>
          <cell r="B129">
            <v>3.0754350000000001</v>
          </cell>
        </row>
        <row r="130">
          <cell r="A130">
            <v>1225</v>
          </cell>
          <cell r="B130">
            <v>209.00779199999999</v>
          </cell>
        </row>
        <row r="131">
          <cell r="A131">
            <v>1251</v>
          </cell>
          <cell r="B131">
            <v>55.158244000000003</v>
          </cell>
        </row>
        <row r="132">
          <cell r="A132">
            <v>1275</v>
          </cell>
          <cell r="B132">
            <v>0</v>
          </cell>
        </row>
        <row r="133">
          <cell r="A133">
            <v>1282</v>
          </cell>
          <cell r="B133">
            <v>0</v>
          </cell>
        </row>
        <row r="134">
          <cell r="A134">
            <v>1116</v>
          </cell>
          <cell r="B134">
            <v>-0.85296499999999997</v>
          </cell>
        </row>
        <row r="135">
          <cell r="A135">
            <v>1180</v>
          </cell>
          <cell r="B135">
            <v>0</v>
          </cell>
        </row>
        <row r="136">
          <cell r="A136">
            <v>1291</v>
          </cell>
          <cell r="B136">
            <v>0</v>
          </cell>
        </row>
        <row r="137">
          <cell r="B137">
            <v>893.04800099999989</v>
          </cell>
        </row>
        <row r="156">
          <cell r="A156" t="str">
            <v>021</v>
          </cell>
          <cell r="B156">
            <v>8.2961799999999997</v>
          </cell>
        </row>
        <row r="157">
          <cell r="A157">
            <v>5102</v>
          </cell>
          <cell r="B157">
            <v>3.8815569999999999</v>
          </cell>
        </row>
        <row r="158">
          <cell r="A158">
            <v>4101</v>
          </cell>
          <cell r="B158">
            <v>8.9342690000000005</v>
          </cell>
        </row>
        <row r="159">
          <cell r="A159">
            <v>4103</v>
          </cell>
          <cell r="B159">
            <v>43.112465999999998</v>
          </cell>
        </row>
        <row r="160">
          <cell r="A160">
            <v>1203</v>
          </cell>
          <cell r="B160">
            <v>342.58180399999998</v>
          </cell>
        </row>
        <row r="161">
          <cell r="A161">
            <v>1205</v>
          </cell>
          <cell r="B161">
            <v>1.75264</v>
          </cell>
        </row>
        <row r="162">
          <cell r="A162">
            <v>1225</v>
          </cell>
          <cell r="B162">
            <v>119.11014900000001</v>
          </cell>
        </row>
        <row r="163">
          <cell r="A163">
            <v>1251</v>
          </cell>
          <cell r="B163">
            <v>31.433788</v>
          </cell>
        </row>
        <row r="164">
          <cell r="A164">
            <v>1275</v>
          </cell>
          <cell r="B164">
            <v>0</v>
          </cell>
        </row>
        <row r="165">
          <cell r="A165">
            <v>1282</v>
          </cell>
          <cell r="B165">
            <v>0</v>
          </cell>
        </row>
        <row r="166">
          <cell r="A166">
            <v>1116</v>
          </cell>
          <cell r="B166">
            <v>0.81015199999999998</v>
          </cell>
        </row>
        <row r="167">
          <cell r="A167">
            <v>1180</v>
          </cell>
          <cell r="B167">
            <v>0</v>
          </cell>
        </row>
        <row r="168">
          <cell r="A168">
            <v>1291</v>
          </cell>
          <cell r="B168">
            <v>0</v>
          </cell>
        </row>
        <row r="169">
          <cell r="B169">
            <v>559.913005</v>
          </cell>
        </row>
        <row r="188">
          <cell r="A188" t="str">
            <v>021</v>
          </cell>
          <cell r="B188">
            <v>21.493701999999999</v>
          </cell>
        </row>
        <row r="189">
          <cell r="A189">
            <v>5102</v>
          </cell>
          <cell r="B189">
            <v>9.3579620000000006</v>
          </cell>
        </row>
        <row r="190">
          <cell r="A190">
            <v>4101</v>
          </cell>
          <cell r="B190">
            <v>25.847324</v>
          </cell>
        </row>
        <row r="191">
          <cell r="A191">
            <v>4103</v>
          </cell>
          <cell r="B191">
            <v>124.726708</v>
          </cell>
        </row>
        <row r="192">
          <cell r="A192">
            <v>1203</v>
          </cell>
          <cell r="B192">
            <v>825.92314899999997</v>
          </cell>
        </row>
        <row r="193">
          <cell r="A193">
            <v>1205</v>
          </cell>
          <cell r="B193">
            <v>4.225403</v>
          </cell>
        </row>
        <row r="194">
          <cell r="A194">
            <v>1225</v>
          </cell>
          <cell r="B194">
            <v>287.16011200000003</v>
          </cell>
        </row>
        <row r="195">
          <cell r="A195">
            <v>1251</v>
          </cell>
          <cell r="B195">
            <v>75.783047999999994</v>
          </cell>
        </row>
        <row r="196">
          <cell r="A196">
            <v>1275</v>
          </cell>
          <cell r="B196">
            <v>0</v>
          </cell>
        </row>
        <row r="197">
          <cell r="A197">
            <v>1282</v>
          </cell>
          <cell r="B197">
            <v>0</v>
          </cell>
        </row>
        <row r="198">
          <cell r="A198">
            <v>1116</v>
          </cell>
          <cell r="B198">
            <v>4.2969889999999999</v>
          </cell>
        </row>
        <row r="199">
          <cell r="A199">
            <v>1180</v>
          </cell>
          <cell r="B199">
            <v>0</v>
          </cell>
        </row>
        <row r="200">
          <cell r="A200">
            <v>1291</v>
          </cell>
          <cell r="B200">
            <v>0</v>
          </cell>
        </row>
        <row r="201">
          <cell r="B201">
            <v>1378.8143969999999</v>
          </cell>
        </row>
        <row r="216">
          <cell r="A216" t="str">
            <v>021</v>
          </cell>
          <cell r="B216">
            <v>42.397745999999998</v>
          </cell>
        </row>
        <row r="217">
          <cell r="A217">
            <v>5102</v>
          </cell>
          <cell r="B217">
            <v>16.012799000000001</v>
          </cell>
        </row>
        <row r="218">
          <cell r="A218">
            <v>4101</v>
          </cell>
          <cell r="B218">
            <v>51.599837999999998</v>
          </cell>
        </row>
        <row r="219">
          <cell r="A219">
            <v>4103</v>
          </cell>
          <cell r="B219">
            <v>248.995904</v>
          </cell>
        </row>
        <row r="220">
          <cell r="A220">
            <v>1203</v>
          </cell>
          <cell r="B220">
            <v>1413.271475</v>
          </cell>
        </row>
        <row r="221">
          <cell r="A221">
            <v>1205</v>
          </cell>
          <cell r="B221">
            <v>7.2302629999999999</v>
          </cell>
        </row>
        <row r="222">
          <cell r="A222">
            <v>1225</v>
          </cell>
          <cell r="B222">
            <v>491.37161900000001</v>
          </cell>
        </row>
        <row r="223">
          <cell r="A223">
            <v>1251</v>
          </cell>
          <cell r="B223">
            <v>129.67552800000001</v>
          </cell>
        </row>
        <row r="224">
          <cell r="A224">
            <v>1275</v>
          </cell>
          <cell r="B224">
            <v>0</v>
          </cell>
        </row>
        <row r="225">
          <cell r="A225">
            <v>1282</v>
          </cell>
          <cell r="B225">
            <v>0</v>
          </cell>
        </row>
        <row r="226">
          <cell r="A226">
            <v>1116</v>
          </cell>
          <cell r="B226">
            <v>9.6922709999999999</v>
          </cell>
        </row>
        <row r="227">
          <cell r="A227">
            <v>1180</v>
          </cell>
          <cell r="B227">
            <v>0</v>
          </cell>
        </row>
        <row r="228">
          <cell r="A228">
            <v>1291</v>
          </cell>
          <cell r="B228">
            <v>0</v>
          </cell>
        </row>
        <row r="229">
          <cell r="B229">
            <v>2410.2474429999997</v>
          </cell>
        </row>
        <row r="243">
          <cell r="A243" t="str">
            <v>021</v>
          </cell>
          <cell r="B243">
            <v>54.220272999999999</v>
          </cell>
        </row>
        <row r="244">
          <cell r="A244">
            <v>5102</v>
          </cell>
          <cell r="B244">
            <v>18.885207000000001</v>
          </cell>
        </row>
        <row r="245">
          <cell r="A245">
            <v>4101</v>
          </cell>
          <cell r="B245">
            <v>52.162219999999998</v>
          </cell>
        </row>
        <row r="246">
          <cell r="A246">
            <v>4103</v>
          </cell>
          <cell r="B246">
            <v>251.709686</v>
          </cell>
        </row>
        <row r="247">
          <cell r="A247">
            <v>1203</v>
          </cell>
          <cell r="B247">
            <v>1666.787012</v>
          </cell>
        </row>
        <row r="248">
          <cell r="A248">
            <v>1205</v>
          </cell>
          <cell r="B248">
            <v>4.2636209999999997</v>
          </cell>
        </row>
        <row r="249">
          <cell r="A249">
            <v>1225</v>
          </cell>
          <cell r="B249">
            <v>289.75743399999999</v>
          </cell>
        </row>
        <row r="250">
          <cell r="A250">
            <v>1251</v>
          </cell>
          <cell r="B250">
            <v>76.468495000000004</v>
          </cell>
        </row>
        <row r="251">
          <cell r="A251">
            <v>1275</v>
          </cell>
          <cell r="B251">
            <v>0</v>
          </cell>
        </row>
        <row r="252">
          <cell r="A252">
            <v>1282</v>
          </cell>
          <cell r="B252">
            <v>0</v>
          </cell>
        </row>
        <row r="253">
          <cell r="A253">
            <v>1116</v>
          </cell>
          <cell r="B253">
            <v>20.496770000000001</v>
          </cell>
        </row>
        <row r="254">
          <cell r="A254">
            <v>1180</v>
          </cell>
          <cell r="B254">
            <v>0</v>
          </cell>
        </row>
        <row r="255">
          <cell r="A255">
            <v>1291</v>
          </cell>
          <cell r="B255">
            <v>0</v>
          </cell>
        </row>
        <row r="256">
          <cell r="B256">
            <v>2434.7507180000002</v>
          </cell>
        </row>
        <row r="270">
          <cell r="A270" t="str">
            <v>021</v>
          </cell>
          <cell r="B270">
            <v>9.4902859999999993</v>
          </cell>
        </row>
        <row r="271">
          <cell r="A271">
            <v>5102</v>
          </cell>
          <cell r="B271">
            <v>3.6212119999999999</v>
          </cell>
        </row>
        <row r="272">
          <cell r="A272">
            <v>4101</v>
          </cell>
          <cell r="B272">
            <v>7.6938719999999998</v>
          </cell>
        </row>
        <row r="273">
          <cell r="A273">
            <v>4103</v>
          </cell>
          <cell r="B273">
            <v>37.126910000000002</v>
          </cell>
        </row>
        <row r="274">
          <cell r="A274">
            <v>1203</v>
          </cell>
          <cell r="B274">
            <v>295.01916599999998</v>
          </cell>
        </row>
        <row r="275">
          <cell r="A275">
            <v>1205</v>
          </cell>
          <cell r="B275">
            <v>0.75465599999999999</v>
          </cell>
        </row>
        <row r="276">
          <cell r="A276">
            <v>1225</v>
          </cell>
          <cell r="B276">
            <v>51.286695000000002</v>
          </cell>
        </row>
        <row r="277">
          <cell r="A277">
            <v>1251</v>
          </cell>
          <cell r="B277">
            <v>13.534826000000001</v>
          </cell>
        </row>
        <row r="278">
          <cell r="A278">
            <v>1275</v>
          </cell>
          <cell r="B278">
            <v>0</v>
          </cell>
        </row>
        <row r="279">
          <cell r="A279">
            <v>1282</v>
          </cell>
          <cell r="B279">
            <v>0</v>
          </cell>
        </row>
        <row r="280">
          <cell r="A280">
            <v>1116</v>
          </cell>
          <cell r="B280">
            <v>4.1162729999999996</v>
          </cell>
        </row>
        <row r="281">
          <cell r="A281">
            <v>1180</v>
          </cell>
          <cell r="B281">
            <v>0</v>
          </cell>
        </row>
        <row r="282">
          <cell r="A282">
            <v>1291</v>
          </cell>
          <cell r="B282">
            <v>0</v>
          </cell>
        </row>
        <row r="283">
          <cell r="B283">
            <v>422.64389599999998</v>
          </cell>
        </row>
        <row r="297">
          <cell r="A297" t="str">
            <v>021</v>
          </cell>
          <cell r="B297">
            <v>26.918725999999999</v>
          </cell>
        </row>
        <row r="298">
          <cell r="A298">
            <v>5102</v>
          </cell>
          <cell r="B298">
            <v>21.509495999999999</v>
          </cell>
        </row>
        <row r="299">
          <cell r="A299">
            <v>4101</v>
          </cell>
          <cell r="B299">
            <v>50.270578</v>
          </cell>
        </row>
        <row r="300">
          <cell r="A300">
            <v>4103</v>
          </cell>
          <cell r="B300">
            <v>242.58153799999999</v>
          </cell>
        </row>
        <row r="301">
          <cell r="A301">
            <v>1203</v>
          </cell>
          <cell r="B301">
            <v>876.18636200000003</v>
          </cell>
        </row>
        <row r="302">
          <cell r="A302">
            <v>1205</v>
          </cell>
          <cell r="B302">
            <v>4.4825489999999997</v>
          </cell>
        </row>
        <row r="303">
          <cell r="A303">
            <v>1225</v>
          </cell>
          <cell r="B303">
            <v>304.63581799999997</v>
          </cell>
        </row>
        <row r="304">
          <cell r="A304">
            <v>1251</v>
          </cell>
          <cell r="B304">
            <v>80.394977999999995</v>
          </cell>
        </row>
        <row r="305">
          <cell r="A305">
            <v>1275</v>
          </cell>
          <cell r="B305">
            <v>0</v>
          </cell>
        </row>
        <row r="306">
          <cell r="A306">
            <v>1282</v>
          </cell>
          <cell r="B306">
            <v>0</v>
          </cell>
        </row>
        <row r="307">
          <cell r="A307">
            <v>1116</v>
          </cell>
          <cell r="B307">
            <v>14.918699</v>
          </cell>
        </row>
        <row r="308">
          <cell r="A308">
            <v>1180</v>
          </cell>
          <cell r="B308">
            <v>0</v>
          </cell>
        </row>
        <row r="309">
          <cell r="A309">
            <v>1291</v>
          </cell>
          <cell r="B309">
            <v>0</v>
          </cell>
        </row>
        <row r="310">
          <cell r="B310">
            <v>1621.8987440000001</v>
          </cell>
        </row>
        <row r="324">
          <cell r="A324" t="str">
            <v>021</v>
          </cell>
          <cell r="B324">
            <v>56.720644</v>
          </cell>
        </row>
        <row r="325">
          <cell r="A325">
            <v>5102</v>
          </cell>
          <cell r="B325">
            <v>42.804882999999997</v>
          </cell>
        </row>
        <row r="326">
          <cell r="A326">
            <v>4101</v>
          </cell>
          <cell r="B326">
            <v>100.04075400000001</v>
          </cell>
        </row>
        <row r="327">
          <cell r="A327">
            <v>4103</v>
          </cell>
          <cell r="B327">
            <v>482.74837500000001</v>
          </cell>
        </row>
        <row r="328">
          <cell r="A328">
            <v>1203</v>
          </cell>
          <cell r="B328">
            <v>1743.6510089999999</v>
          </cell>
        </row>
        <row r="329">
          <cell r="A329">
            <v>1205</v>
          </cell>
          <cell r="B329">
            <v>8.920477</v>
          </cell>
        </row>
        <row r="330">
          <cell r="A330">
            <v>1225</v>
          </cell>
          <cell r="B330">
            <v>606.23923600000001</v>
          </cell>
        </row>
        <row r="331">
          <cell r="A331">
            <v>1251</v>
          </cell>
          <cell r="B331">
            <v>159.98969</v>
          </cell>
        </row>
        <row r="332">
          <cell r="A332">
            <v>1275</v>
          </cell>
          <cell r="B332">
            <v>0</v>
          </cell>
        </row>
        <row r="333">
          <cell r="A333">
            <v>1282</v>
          </cell>
          <cell r="B333">
            <v>0</v>
          </cell>
        </row>
        <row r="334">
          <cell r="A334">
            <v>1116</v>
          </cell>
          <cell r="B334">
            <v>23.503708</v>
          </cell>
        </row>
        <row r="335">
          <cell r="A335">
            <v>1180</v>
          </cell>
          <cell r="B335">
            <v>0</v>
          </cell>
        </row>
        <row r="336">
          <cell r="A336">
            <v>1291</v>
          </cell>
          <cell r="B336">
            <v>0</v>
          </cell>
        </row>
        <row r="337">
          <cell r="B337">
            <v>3224.6187759999998</v>
          </cell>
        </row>
        <row r="353">
          <cell r="A353" t="str">
            <v>021</v>
          </cell>
          <cell r="B353">
            <v>24.202318999999999</v>
          </cell>
        </row>
        <row r="354">
          <cell r="A354">
            <v>5102</v>
          </cell>
          <cell r="B354">
            <v>17.487342000000002</v>
          </cell>
        </row>
        <row r="355">
          <cell r="A355">
            <v>4101</v>
          </cell>
          <cell r="B355">
            <v>44.585742000000003</v>
          </cell>
        </row>
        <row r="356">
          <cell r="A356">
            <v>4103</v>
          </cell>
          <cell r="B356">
            <v>215.14926500000001</v>
          </cell>
        </row>
        <row r="357">
          <cell r="A357">
            <v>1203</v>
          </cell>
          <cell r="B357">
            <v>712.34446100000002</v>
          </cell>
        </row>
        <row r="358">
          <cell r="A358">
            <v>1205</v>
          </cell>
          <cell r="B358">
            <v>5.4665059999999999</v>
          </cell>
        </row>
        <row r="359">
          <cell r="A359">
            <v>1225</v>
          </cell>
          <cell r="B359">
            <v>371.50596000000002</v>
          </cell>
        </row>
        <row r="360">
          <cell r="A360">
            <v>1251</v>
          </cell>
          <cell r="B360">
            <v>98.042355999999998</v>
          </cell>
        </row>
        <row r="361">
          <cell r="A361">
            <v>1275</v>
          </cell>
          <cell r="B361">
            <v>0</v>
          </cell>
        </row>
        <row r="362">
          <cell r="A362">
            <v>1282</v>
          </cell>
          <cell r="B362">
            <v>0</v>
          </cell>
        </row>
        <row r="363">
          <cell r="A363">
            <v>1116</v>
          </cell>
          <cell r="B363">
            <v>9.6021140000000003</v>
          </cell>
        </row>
        <row r="364">
          <cell r="A364">
            <v>1180</v>
          </cell>
          <cell r="B364">
            <v>0</v>
          </cell>
        </row>
        <row r="365">
          <cell r="A365">
            <v>1291</v>
          </cell>
          <cell r="B365">
            <v>0</v>
          </cell>
        </row>
        <row r="366">
          <cell r="B366">
            <v>1498.3860649999999</v>
          </cell>
        </row>
        <row r="380">
          <cell r="A380" t="str">
            <v>021</v>
          </cell>
          <cell r="B380">
            <v>30.524871000000001</v>
          </cell>
        </row>
        <row r="381">
          <cell r="A381">
            <v>5102</v>
          </cell>
          <cell r="B381">
            <v>21.155457999999999</v>
          </cell>
        </row>
        <row r="382">
          <cell r="A382">
            <v>4101</v>
          </cell>
          <cell r="B382">
            <v>53.937973999999997</v>
          </cell>
        </row>
        <row r="383">
          <cell r="A383">
            <v>4103</v>
          </cell>
          <cell r="B383">
            <v>260.27861999999999</v>
          </cell>
        </row>
        <row r="384">
          <cell r="A384">
            <v>1203</v>
          </cell>
          <cell r="B384">
            <v>1477.310841</v>
          </cell>
        </row>
        <row r="385">
          <cell r="A385">
            <v>1205</v>
          </cell>
          <cell r="B385">
            <v>8.8175349999999995</v>
          </cell>
        </row>
        <row r="386">
          <cell r="A386">
            <v>1225</v>
          </cell>
          <cell r="B386">
            <v>599.24324799999999</v>
          </cell>
        </row>
        <row r="387">
          <cell r="A387">
            <v>1251</v>
          </cell>
          <cell r="B387">
            <v>158.14341200000001</v>
          </cell>
        </row>
        <row r="388">
          <cell r="A388">
            <v>1275</v>
          </cell>
          <cell r="B388">
            <v>0</v>
          </cell>
        </row>
        <row r="389">
          <cell r="A389">
            <v>1282</v>
          </cell>
          <cell r="B389">
            <v>0</v>
          </cell>
        </row>
        <row r="390">
          <cell r="A390">
            <v>1116</v>
          </cell>
          <cell r="B390">
            <v>11.616237999999999</v>
          </cell>
        </row>
        <row r="391">
          <cell r="A391">
            <v>1180</v>
          </cell>
          <cell r="B391">
            <v>0</v>
          </cell>
        </row>
        <row r="392">
          <cell r="A392">
            <v>1291</v>
          </cell>
          <cell r="B392">
            <v>0</v>
          </cell>
        </row>
        <row r="393">
          <cell r="B393">
            <v>2621.0281969999996</v>
          </cell>
        </row>
        <row r="407">
          <cell r="A407" t="str">
            <v>021</v>
          </cell>
          <cell r="B407">
            <v>13.726227</v>
          </cell>
        </row>
        <row r="408">
          <cell r="A408">
            <v>5102</v>
          </cell>
          <cell r="B408">
            <v>9.2304840000000006</v>
          </cell>
        </row>
        <row r="409">
          <cell r="A409">
            <v>4101</v>
          </cell>
          <cell r="B409">
            <v>23.534050000000001</v>
          </cell>
        </row>
        <row r="410">
          <cell r="A410">
            <v>4103</v>
          </cell>
          <cell r="B410">
            <v>113.563964</v>
          </cell>
        </row>
        <row r="411">
          <cell r="A411">
            <v>1203</v>
          </cell>
          <cell r="B411">
            <v>644.57570899999996</v>
          </cell>
        </row>
        <row r="412">
          <cell r="A412">
            <v>1205</v>
          </cell>
          <cell r="B412">
            <v>4.80905</v>
          </cell>
        </row>
        <row r="413">
          <cell r="A413">
            <v>1225</v>
          </cell>
          <cell r="B413">
            <v>326.82495699999998</v>
          </cell>
        </row>
        <row r="414">
          <cell r="A414">
            <v>1251</v>
          </cell>
          <cell r="B414">
            <v>86.250806999999995</v>
          </cell>
        </row>
        <row r="415">
          <cell r="A415">
            <v>1275</v>
          </cell>
          <cell r="B415">
            <v>0</v>
          </cell>
        </row>
        <row r="416">
          <cell r="A416">
            <v>1282</v>
          </cell>
          <cell r="B416">
            <v>0</v>
          </cell>
        </row>
        <row r="417">
          <cell r="A417">
            <v>1116</v>
          </cell>
          <cell r="B417">
            <v>5.0683610000000003</v>
          </cell>
        </row>
        <row r="418">
          <cell r="A418">
            <v>1180</v>
          </cell>
          <cell r="B418">
            <v>0</v>
          </cell>
        </row>
        <row r="419">
          <cell r="A419">
            <v>1291</v>
          </cell>
          <cell r="B419">
            <v>0</v>
          </cell>
        </row>
        <row r="420">
          <cell r="B420">
            <v>1227.5836089999998</v>
          </cell>
        </row>
        <row r="434">
          <cell r="A434" t="str">
            <v>021</v>
          </cell>
          <cell r="B434">
            <v>9.9192429999999998</v>
          </cell>
        </row>
        <row r="435">
          <cell r="A435">
            <v>5102</v>
          </cell>
          <cell r="B435">
            <v>6.0694619999999997</v>
          </cell>
        </row>
        <row r="436">
          <cell r="A436">
            <v>4101</v>
          </cell>
          <cell r="B436">
            <v>15.474705999999999</v>
          </cell>
        </row>
        <row r="437">
          <cell r="A437">
            <v>4103</v>
          </cell>
          <cell r="B437">
            <v>74.673461000000003</v>
          </cell>
        </row>
        <row r="438">
          <cell r="A438">
            <v>1203</v>
          </cell>
          <cell r="B438">
            <v>423.83778599999999</v>
          </cell>
        </row>
        <row r="439">
          <cell r="A439">
            <v>1205</v>
          </cell>
          <cell r="B439">
            <v>5.0594700000000001</v>
          </cell>
        </row>
        <row r="440">
          <cell r="A440">
            <v>1225</v>
          </cell>
          <cell r="B440">
            <v>343.843591</v>
          </cell>
        </row>
        <row r="441">
          <cell r="A441">
            <v>1251</v>
          </cell>
          <cell r="B441">
            <v>90.742113000000003</v>
          </cell>
        </row>
        <row r="442">
          <cell r="A442">
            <v>1275</v>
          </cell>
          <cell r="B442">
            <v>0</v>
          </cell>
        </row>
        <row r="443">
          <cell r="A443">
            <v>1282</v>
          </cell>
          <cell r="B443">
            <v>0</v>
          </cell>
        </row>
        <row r="444">
          <cell r="A444">
            <v>1116</v>
          </cell>
          <cell r="B444">
            <v>3.215741</v>
          </cell>
        </row>
        <row r="445">
          <cell r="A445">
            <v>1180</v>
          </cell>
          <cell r="B445">
            <v>0</v>
          </cell>
        </row>
        <row r="446">
          <cell r="A446">
            <v>1291</v>
          </cell>
          <cell r="B446">
            <v>0</v>
          </cell>
        </row>
        <row r="447">
          <cell r="B447">
            <v>972.83557300000007</v>
          </cell>
        </row>
        <row r="461">
          <cell r="A461" t="str">
            <v>021</v>
          </cell>
          <cell r="B461">
            <v>5.9216030000000002</v>
          </cell>
        </row>
        <row r="462">
          <cell r="A462">
            <v>5102</v>
          </cell>
          <cell r="B462">
            <v>4.062551</v>
          </cell>
        </row>
        <row r="463">
          <cell r="A463">
            <v>4101</v>
          </cell>
          <cell r="B463">
            <v>11.221038999999999</v>
          </cell>
        </row>
        <row r="464">
          <cell r="A464">
            <v>4103</v>
          </cell>
          <cell r="B464">
            <v>54.147317000000001</v>
          </cell>
        </row>
        <row r="465">
          <cell r="A465">
            <v>1203</v>
          </cell>
          <cell r="B465">
            <v>378.25699100000003</v>
          </cell>
        </row>
        <row r="466">
          <cell r="A466">
            <v>1205</v>
          </cell>
          <cell r="B466">
            <v>3.8098339999999999</v>
          </cell>
        </row>
        <row r="467">
          <cell r="A467">
            <v>1225</v>
          </cell>
          <cell r="B467">
            <v>258.91786100000002</v>
          </cell>
        </row>
        <row r="468">
          <cell r="A468">
            <v>1251</v>
          </cell>
          <cell r="B468">
            <v>68.329770999999994</v>
          </cell>
        </row>
        <row r="469">
          <cell r="A469">
            <v>1275</v>
          </cell>
          <cell r="B469">
            <v>0</v>
          </cell>
        </row>
        <row r="470">
          <cell r="A470">
            <v>1282</v>
          </cell>
          <cell r="B470">
            <v>0</v>
          </cell>
        </row>
        <row r="471">
          <cell r="A471">
            <v>1116</v>
          </cell>
          <cell r="B471">
            <v>2.1524329999999998</v>
          </cell>
        </row>
        <row r="472">
          <cell r="A472">
            <v>1180</v>
          </cell>
          <cell r="B472">
            <v>0</v>
          </cell>
        </row>
        <row r="473">
          <cell r="A473">
            <v>1291</v>
          </cell>
          <cell r="B473">
            <v>0</v>
          </cell>
        </row>
        <row r="474">
          <cell r="B474">
            <v>786.81940000000009</v>
          </cell>
        </row>
        <row r="489">
          <cell r="A489" t="str">
            <v>021</v>
          </cell>
          <cell r="B489">
            <v>23.149773</v>
          </cell>
        </row>
        <row r="490">
          <cell r="A490">
            <v>5102</v>
          </cell>
          <cell r="B490">
            <v>14.833223</v>
          </cell>
        </row>
        <row r="491">
          <cell r="A491">
            <v>4101</v>
          </cell>
          <cell r="B491">
            <v>44.121932000000001</v>
          </cell>
        </row>
        <row r="492">
          <cell r="A492">
            <v>4103</v>
          </cell>
          <cell r="B492">
            <v>212.91114099999999</v>
          </cell>
        </row>
        <row r="493">
          <cell r="A493">
            <v>1203</v>
          </cell>
          <cell r="B493">
            <v>1294.777075</v>
          </cell>
        </row>
        <row r="494">
          <cell r="A494">
            <v>1205</v>
          </cell>
          <cell r="B494">
            <v>13.910503</v>
          </cell>
        </row>
        <row r="495">
          <cell r="A495">
            <v>1225</v>
          </cell>
          <cell r="B495">
            <v>945.36337100000003</v>
          </cell>
        </row>
        <row r="496">
          <cell r="A496">
            <v>1251</v>
          </cell>
          <cell r="B496">
            <v>249.48631399999999</v>
          </cell>
        </row>
        <row r="497">
          <cell r="A497">
            <v>1275</v>
          </cell>
          <cell r="B497">
            <v>0</v>
          </cell>
        </row>
        <row r="498">
          <cell r="A498">
            <v>1282</v>
          </cell>
          <cell r="B498">
            <v>0</v>
          </cell>
        </row>
        <row r="499">
          <cell r="A499">
            <v>1116</v>
          </cell>
          <cell r="B499">
            <v>7.4303129999999999</v>
          </cell>
        </row>
        <row r="500">
          <cell r="A500">
            <v>1180</v>
          </cell>
          <cell r="B500">
            <v>0</v>
          </cell>
        </row>
        <row r="501">
          <cell r="A501">
            <v>1291</v>
          </cell>
          <cell r="B501">
            <v>0</v>
          </cell>
        </row>
        <row r="502">
          <cell r="B502">
            <v>2805.9836450000003</v>
          </cell>
        </row>
        <row r="517">
          <cell r="A517" t="str">
            <v>021</v>
          </cell>
          <cell r="B517">
            <v>1.7398260000000001</v>
          </cell>
        </row>
        <row r="518">
          <cell r="A518">
            <v>5102</v>
          </cell>
          <cell r="B518">
            <v>1.027549</v>
          </cell>
        </row>
        <row r="519">
          <cell r="A519">
            <v>4101</v>
          </cell>
          <cell r="B519">
            <v>3.0564800000000001</v>
          </cell>
        </row>
        <row r="520">
          <cell r="A520">
            <v>4103</v>
          </cell>
          <cell r="B520">
            <v>14.749097000000001</v>
          </cell>
        </row>
        <row r="521">
          <cell r="A521">
            <v>1203</v>
          </cell>
          <cell r="B521">
            <v>77.734560000000002</v>
          </cell>
        </row>
        <row r="522">
          <cell r="A522">
            <v>1205</v>
          </cell>
          <cell r="B522">
            <v>1.1777690000000001</v>
          </cell>
        </row>
        <row r="523">
          <cell r="A523">
            <v>1225</v>
          </cell>
          <cell r="B523">
            <v>80.041644000000005</v>
          </cell>
        </row>
        <row r="524">
          <cell r="A524">
            <v>1251</v>
          </cell>
          <cell r="B524">
            <v>21.123405999999999</v>
          </cell>
        </row>
        <row r="525">
          <cell r="A525">
            <v>1275</v>
          </cell>
          <cell r="B525">
            <v>0</v>
          </cell>
        </row>
        <row r="526">
          <cell r="A526">
            <v>1282</v>
          </cell>
          <cell r="B526">
            <v>0</v>
          </cell>
        </row>
        <row r="527">
          <cell r="A527">
            <v>1116</v>
          </cell>
          <cell r="B527">
            <v>0.445434</v>
          </cell>
        </row>
        <row r="528">
          <cell r="A528">
            <v>1180</v>
          </cell>
          <cell r="B528">
            <v>0</v>
          </cell>
        </row>
        <row r="529">
          <cell r="A529">
            <v>1291</v>
          </cell>
          <cell r="B529">
            <v>0</v>
          </cell>
        </row>
        <row r="530">
          <cell r="B530">
            <v>201.095765</v>
          </cell>
        </row>
        <row r="544">
          <cell r="A544" t="str">
            <v>021</v>
          </cell>
          <cell r="B544">
            <v>37.472752999999997</v>
          </cell>
        </row>
        <row r="545">
          <cell r="A545">
            <v>5102</v>
          </cell>
          <cell r="B545">
            <v>20.361053999999999</v>
          </cell>
        </row>
        <row r="546">
          <cell r="A546">
            <v>4101</v>
          </cell>
          <cell r="B546">
            <v>60.564655000000002</v>
          </cell>
        </row>
        <row r="547">
          <cell r="A547">
            <v>4103</v>
          </cell>
          <cell r="B547">
            <v>292.25578400000001</v>
          </cell>
        </row>
        <row r="548">
          <cell r="A548">
            <v>1203</v>
          </cell>
          <cell r="B548">
            <v>1421.836683</v>
          </cell>
        </row>
        <row r="549">
          <cell r="A549">
            <v>1205</v>
          </cell>
          <cell r="B549">
            <v>21.216075</v>
          </cell>
        </row>
        <row r="550">
          <cell r="A550">
            <v>1225</v>
          </cell>
          <cell r="B550">
            <v>1441.8530089999999</v>
          </cell>
        </row>
        <row r="551">
          <cell r="A551">
            <v>1251</v>
          </cell>
          <cell r="B551">
            <v>380.51251300000001</v>
          </cell>
        </row>
        <row r="552">
          <cell r="A552">
            <v>1275</v>
          </cell>
          <cell r="B552">
            <v>0</v>
          </cell>
        </row>
        <row r="553">
          <cell r="A553">
            <v>1282</v>
          </cell>
          <cell r="B553">
            <v>0</v>
          </cell>
        </row>
        <row r="554">
          <cell r="A554">
            <v>1116</v>
          </cell>
          <cell r="B554">
            <v>6.8649360000000001</v>
          </cell>
        </row>
        <row r="555">
          <cell r="A555">
            <v>1180</v>
          </cell>
          <cell r="B555">
            <v>0</v>
          </cell>
        </row>
        <row r="556">
          <cell r="A556">
            <v>1291</v>
          </cell>
          <cell r="B556">
            <v>0</v>
          </cell>
        </row>
        <row r="557">
          <cell r="B557">
            <v>3682.9374620000003</v>
          </cell>
        </row>
        <row r="571">
          <cell r="A571" t="str">
            <v>021</v>
          </cell>
          <cell r="B571">
            <v>27.451640999999999</v>
          </cell>
        </row>
        <row r="572">
          <cell r="A572">
            <v>5102</v>
          </cell>
          <cell r="B572">
            <v>14.453507999999999</v>
          </cell>
        </row>
        <row r="573">
          <cell r="A573">
            <v>4101</v>
          </cell>
          <cell r="B573">
            <v>42.992455999999997</v>
          </cell>
        </row>
        <row r="574">
          <cell r="A574">
            <v>4103</v>
          </cell>
          <cell r="B574">
            <v>207.460835</v>
          </cell>
        </row>
        <row r="575">
          <cell r="A575">
            <v>1203</v>
          </cell>
          <cell r="B575">
            <v>1009.305693</v>
          </cell>
        </row>
        <row r="576">
          <cell r="A576">
            <v>1205</v>
          </cell>
          <cell r="B576">
            <v>15.060453000000001</v>
          </cell>
        </row>
        <row r="577">
          <cell r="A577">
            <v>1225</v>
          </cell>
          <cell r="B577">
            <v>1023.514492</v>
          </cell>
        </row>
        <row r="578">
          <cell r="A578">
            <v>1251</v>
          </cell>
          <cell r="B578">
            <v>270.11080099999998</v>
          </cell>
        </row>
        <row r="579">
          <cell r="A579">
            <v>1275</v>
          </cell>
          <cell r="B579">
            <v>0</v>
          </cell>
        </row>
        <row r="580">
          <cell r="A580">
            <v>1282</v>
          </cell>
          <cell r="B580">
            <v>0</v>
          </cell>
        </row>
        <row r="581">
          <cell r="A581">
            <v>1116</v>
          </cell>
          <cell r="B581">
            <v>4.8731470000000003</v>
          </cell>
        </row>
        <row r="582">
          <cell r="A582">
            <v>1180</v>
          </cell>
          <cell r="B582">
            <v>0</v>
          </cell>
        </row>
        <row r="583">
          <cell r="A583">
            <v>1291</v>
          </cell>
          <cell r="B583">
            <v>0</v>
          </cell>
        </row>
        <row r="584">
          <cell r="B584">
            <v>2615.2230259999997</v>
          </cell>
        </row>
        <row r="598">
          <cell r="A598" t="str">
            <v>021</v>
          </cell>
          <cell r="B598">
            <v>59.572513000000001</v>
          </cell>
        </row>
        <row r="599">
          <cell r="A599">
            <v>5102</v>
          </cell>
          <cell r="B599">
            <v>33.518295000000002</v>
          </cell>
        </row>
        <row r="600">
          <cell r="A600">
            <v>4101</v>
          </cell>
          <cell r="B600">
            <v>99.192640999999995</v>
          </cell>
        </row>
        <row r="601">
          <cell r="A601">
            <v>4103</v>
          </cell>
          <cell r="B601">
            <v>478.65579000000002</v>
          </cell>
        </row>
        <row r="602">
          <cell r="A602">
            <v>1203</v>
          </cell>
          <cell r="B602">
            <v>1992.3155850000001</v>
          </cell>
        </row>
        <row r="603">
          <cell r="A603">
            <v>1205</v>
          </cell>
          <cell r="B603">
            <v>32.431125000000002</v>
          </cell>
        </row>
        <row r="604">
          <cell r="A604">
            <v>1225</v>
          </cell>
          <cell r="B604">
            <v>2204.032361</v>
          </cell>
        </row>
        <row r="605">
          <cell r="A605">
            <v>1251</v>
          </cell>
          <cell r="B605">
            <v>581.65561100000002</v>
          </cell>
        </row>
        <row r="606">
          <cell r="A606">
            <v>1275</v>
          </cell>
          <cell r="B606">
            <v>0</v>
          </cell>
        </row>
        <row r="607">
          <cell r="A607">
            <v>1282</v>
          </cell>
          <cell r="B607">
            <v>0</v>
          </cell>
        </row>
        <row r="608">
          <cell r="A608">
            <v>1116</v>
          </cell>
          <cell r="B608">
            <v>8.694877</v>
          </cell>
        </row>
        <row r="609">
          <cell r="A609">
            <v>1180</v>
          </cell>
          <cell r="B609">
            <v>0</v>
          </cell>
        </row>
        <row r="610">
          <cell r="A610">
            <v>1291</v>
          </cell>
          <cell r="B610">
            <v>0</v>
          </cell>
        </row>
        <row r="611">
          <cell r="B611">
            <v>5490.0687980000002</v>
          </cell>
        </row>
        <row r="625">
          <cell r="A625" t="str">
            <v>021</v>
          </cell>
          <cell r="B625">
            <v>29.554843000000002</v>
          </cell>
        </row>
        <row r="626">
          <cell r="A626">
            <v>5102</v>
          </cell>
          <cell r="B626">
            <v>26.131197</v>
          </cell>
        </row>
        <row r="627">
          <cell r="A627">
            <v>4101</v>
          </cell>
          <cell r="B627">
            <v>68.895399999999995</v>
          </cell>
        </row>
        <row r="628">
          <cell r="A628">
            <v>4103</v>
          </cell>
          <cell r="B628">
            <v>332.45593300000002</v>
          </cell>
        </row>
        <row r="629">
          <cell r="A629">
            <v>1203</v>
          </cell>
          <cell r="B629">
            <v>1078.274735</v>
          </cell>
        </row>
        <row r="630">
          <cell r="A630">
            <v>1205</v>
          </cell>
          <cell r="B630">
            <v>16.089582</v>
          </cell>
        </row>
        <row r="631">
          <cell r="A631">
            <v>1225</v>
          </cell>
          <cell r="B631">
            <v>1093.4544659999999</v>
          </cell>
        </row>
        <row r="632">
          <cell r="A632">
            <v>1251</v>
          </cell>
          <cell r="B632">
            <v>288.56832400000002</v>
          </cell>
        </row>
        <row r="633">
          <cell r="A633">
            <v>1275</v>
          </cell>
          <cell r="B633">
            <v>0</v>
          </cell>
        </row>
        <row r="634">
          <cell r="A634">
            <v>1282</v>
          </cell>
          <cell r="B634">
            <v>0</v>
          </cell>
        </row>
        <row r="635">
          <cell r="A635">
            <v>1116</v>
          </cell>
          <cell r="B635">
            <v>3.2724340000000001</v>
          </cell>
        </row>
        <row r="636">
          <cell r="A636">
            <v>1180</v>
          </cell>
          <cell r="B636">
            <v>0</v>
          </cell>
        </row>
        <row r="637">
          <cell r="A637">
            <v>1291</v>
          </cell>
          <cell r="B637">
            <v>0</v>
          </cell>
        </row>
        <row r="638">
          <cell r="B638">
            <v>2936.6969139999997</v>
          </cell>
        </row>
        <row r="652">
          <cell r="A652" t="str">
            <v>021</v>
          </cell>
          <cell r="B652">
            <v>89.077213</v>
          </cell>
        </row>
        <row r="653">
          <cell r="A653">
            <v>5102</v>
          </cell>
          <cell r="B653">
            <v>76.981962999999993</v>
          </cell>
        </row>
        <row r="654">
          <cell r="A654">
            <v>4101</v>
          </cell>
          <cell r="B654">
            <v>202.964414</v>
          </cell>
        </row>
        <row r="655">
          <cell r="A655">
            <v>4103</v>
          </cell>
          <cell r="B655">
            <v>979.40826100000004</v>
          </cell>
        </row>
        <row r="656">
          <cell r="A656">
            <v>1203</v>
          </cell>
          <cell r="B656">
            <v>3176.5749289999999</v>
          </cell>
        </row>
        <row r="657">
          <cell r="A657">
            <v>1205</v>
          </cell>
          <cell r="B657">
            <v>47.399572999999997</v>
          </cell>
        </row>
        <row r="658">
          <cell r="A658">
            <v>1225</v>
          </cell>
          <cell r="B658">
            <v>3221.2941019999998</v>
          </cell>
        </row>
        <row r="659">
          <cell r="A659">
            <v>1251</v>
          </cell>
          <cell r="B659">
            <v>850.11627799999997</v>
          </cell>
        </row>
        <row r="660">
          <cell r="A660">
            <v>1275</v>
          </cell>
          <cell r="B660">
            <v>0</v>
          </cell>
        </row>
        <row r="661">
          <cell r="A661">
            <v>1282</v>
          </cell>
          <cell r="B661">
            <v>0</v>
          </cell>
        </row>
        <row r="662">
          <cell r="A662">
            <v>1116</v>
          </cell>
          <cell r="B662">
            <v>10.078727000000001</v>
          </cell>
        </row>
        <row r="663">
          <cell r="A663">
            <v>1180</v>
          </cell>
          <cell r="B663">
            <v>0</v>
          </cell>
        </row>
        <row r="664">
          <cell r="A664">
            <v>1291</v>
          </cell>
          <cell r="B664">
            <v>0</v>
          </cell>
        </row>
        <row r="665">
          <cell r="B665">
            <v>8653.8954599999997</v>
          </cell>
        </row>
        <row r="679">
          <cell r="A679" t="str">
            <v>021</v>
          </cell>
          <cell r="B679">
            <v>9.8857820000000007</v>
          </cell>
        </row>
        <row r="680">
          <cell r="A680">
            <v>5102</v>
          </cell>
          <cell r="B680">
            <v>8.1162799999999997</v>
          </cell>
        </row>
        <row r="681">
          <cell r="A681">
            <v>4101</v>
          </cell>
          <cell r="B681">
            <v>21.398726</v>
          </cell>
        </row>
        <row r="682">
          <cell r="A682">
            <v>4103</v>
          </cell>
          <cell r="B682">
            <v>103.25992100000001</v>
          </cell>
        </row>
        <row r="683">
          <cell r="A683">
            <v>1203</v>
          </cell>
          <cell r="B683">
            <v>334.90923900000001</v>
          </cell>
        </row>
        <row r="684">
          <cell r="A684">
            <v>1205</v>
          </cell>
          <cell r="B684">
            <v>4.9973809999999999</v>
          </cell>
        </row>
        <row r="685">
          <cell r="A685">
            <v>1225</v>
          </cell>
          <cell r="B685">
            <v>339.62402300000002</v>
          </cell>
        </row>
        <row r="686">
          <cell r="A686">
            <v>1251</v>
          </cell>
          <cell r="B686">
            <v>89.628546999999998</v>
          </cell>
        </row>
        <row r="687">
          <cell r="A687">
            <v>1275</v>
          </cell>
          <cell r="B687">
            <v>0</v>
          </cell>
        </row>
        <row r="688">
          <cell r="A688">
            <v>1282</v>
          </cell>
          <cell r="B688">
            <v>0</v>
          </cell>
        </row>
        <row r="689">
          <cell r="A689">
            <v>1116</v>
          </cell>
          <cell r="B689">
            <v>1.1550100000000001</v>
          </cell>
        </row>
        <row r="690">
          <cell r="A690">
            <v>1180</v>
          </cell>
          <cell r="B690">
            <v>0</v>
          </cell>
        </row>
        <row r="691">
          <cell r="A691">
            <v>1291</v>
          </cell>
          <cell r="B691">
            <v>0</v>
          </cell>
        </row>
        <row r="692">
          <cell r="B692">
            <v>912.97490900000003</v>
          </cell>
        </row>
        <row r="706">
          <cell r="A706" t="str">
            <v>021</v>
          </cell>
          <cell r="B706">
            <v>10.278637</v>
          </cell>
        </row>
        <row r="707">
          <cell r="A707">
            <v>5102</v>
          </cell>
          <cell r="B707">
            <v>8.3199590000000008</v>
          </cell>
        </row>
        <row r="708">
          <cell r="A708">
            <v>4101</v>
          </cell>
          <cell r="B708">
            <v>21.935731000000001</v>
          </cell>
        </row>
        <row r="709">
          <cell r="A709">
            <v>4103</v>
          </cell>
          <cell r="B709">
            <v>105.851248</v>
          </cell>
        </row>
        <row r="710">
          <cell r="A710">
            <v>1203</v>
          </cell>
          <cell r="B710">
            <v>400.532826</v>
          </cell>
        </row>
        <row r="711">
          <cell r="A711">
            <v>1205</v>
          </cell>
          <cell r="B711">
            <v>5.6350699999999998</v>
          </cell>
        </row>
        <row r="712">
          <cell r="A712">
            <v>1225</v>
          </cell>
          <cell r="B712">
            <v>382.96164800000003</v>
          </cell>
        </row>
        <row r="713">
          <cell r="A713">
            <v>1251</v>
          </cell>
          <cell r="B713">
            <v>101.065572</v>
          </cell>
        </row>
        <row r="714">
          <cell r="A714">
            <v>1275</v>
          </cell>
          <cell r="B714">
            <v>0</v>
          </cell>
        </row>
        <row r="715">
          <cell r="A715">
            <v>1282</v>
          </cell>
          <cell r="B715">
            <v>0</v>
          </cell>
        </row>
        <row r="716">
          <cell r="A716">
            <v>1116</v>
          </cell>
          <cell r="B716">
            <v>1.278715</v>
          </cell>
        </row>
        <row r="717">
          <cell r="A717">
            <v>1180</v>
          </cell>
          <cell r="B717">
            <v>0</v>
          </cell>
        </row>
        <row r="718">
          <cell r="A718">
            <v>1291</v>
          </cell>
          <cell r="B718">
            <v>0</v>
          </cell>
        </row>
        <row r="719">
          <cell r="B719">
            <v>1037.859406</v>
          </cell>
        </row>
        <row r="733">
          <cell r="A733" t="str">
            <v>021</v>
          </cell>
          <cell r="B733">
            <v>27.288473</v>
          </cell>
        </row>
        <row r="734">
          <cell r="A734">
            <v>5102</v>
          </cell>
          <cell r="B734">
            <v>21.781648000000001</v>
          </cell>
        </row>
        <row r="735">
          <cell r="A735">
            <v>4101</v>
          </cell>
          <cell r="B735">
            <v>60.162385</v>
          </cell>
        </row>
        <row r="736">
          <cell r="A736">
            <v>4103</v>
          </cell>
          <cell r="B736">
            <v>290.31462099999999</v>
          </cell>
        </row>
        <row r="737">
          <cell r="A737">
            <v>1203</v>
          </cell>
          <cell r="B737">
            <v>1048.5946879999999</v>
          </cell>
        </row>
        <row r="738">
          <cell r="A738">
            <v>1205</v>
          </cell>
          <cell r="B738">
            <v>14.752610000000001</v>
          </cell>
        </row>
        <row r="739">
          <cell r="A739">
            <v>1225</v>
          </cell>
          <cell r="B739">
            <v>1002.593356</v>
          </cell>
        </row>
        <row r="740">
          <cell r="A740">
            <v>1251</v>
          </cell>
          <cell r="B740">
            <v>264.58960500000001</v>
          </cell>
        </row>
        <row r="741">
          <cell r="A741">
            <v>1275</v>
          </cell>
          <cell r="B741">
            <v>0</v>
          </cell>
        </row>
        <row r="742">
          <cell r="A742">
            <v>1282</v>
          </cell>
          <cell r="B742">
            <v>0</v>
          </cell>
        </row>
        <row r="743">
          <cell r="A743">
            <v>1116</v>
          </cell>
          <cell r="B743">
            <v>3.0996999999999999</v>
          </cell>
        </row>
        <row r="744">
          <cell r="A744">
            <v>1180</v>
          </cell>
          <cell r="B744">
            <v>0</v>
          </cell>
        </row>
        <row r="745">
          <cell r="A745">
            <v>1291</v>
          </cell>
          <cell r="B745">
            <v>0</v>
          </cell>
        </row>
        <row r="746">
          <cell r="B746">
            <v>2733.1770860000001</v>
          </cell>
        </row>
        <row r="762">
          <cell r="A762" t="str">
            <v>021</v>
          </cell>
          <cell r="B762">
            <v>19.360876999999999</v>
          </cell>
        </row>
        <row r="763">
          <cell r="A763">
            <v>5102</v>
          </cell>
          <cell r="B763">
            <v>15.78265</v>
          </cell>
        </row>
        <row r="764">
          <cell r="A764">
            <v>4101</v>
          </cell>
          <cell r="B764">
            <v>43.592745000000001</v>
          </cell>
        </row>
        <row r="765">
          <cell r="A765">
            <v>4103</v>
          </cell>
          <cell r="B765">
            <v>210.35754</v>
          </cell>
        </row>
        <row r="766">
          <cell r="A766">
            <v>1203</v>
          </cell>
          <cell r="B766">
            <v>759.79569400000003</v>
          </cell>
        </row>
        <row r="767">
          <cell r="A767">
            <v>1205</v>
          </cell>
          <cell r="B767">
            <v>13.604839</v>
          </cell>
        </row>
        <row r="768">
          <cell r="A768">
            <v>1225</v>
          </cell>
          <cell r="B768">
            <v>924.59033099999999</v>
          </cell>
        </row>
        <row r="769">
          <cell r="A769">
            <v>1251</v>
          </cell>
          <cell r="B769">
            <v>244.0042</v>
          </cell>
        </row>
        <row r="770">
          <cell r="A770">
            <v>1275</v>
          </cell>
          <cell r="B770">
            <v>0</v>
          </cell>
        </row>
        <row r="771">
          <cell r="A771">
            <v>1282</v>
          </cell>
          <cell r="B771">
            <v>0</v>
          </cell>
        </row>
        <row r="772">
          <cell r="A772">
            <v>1116</v>
          </cell>
          <cell r="B772">
            <v>2.6951939999999999</v>
          </cell>
        </row>
        <row r="773">
          <cell r="A773">
            <v>1180</v>
          </cell>
          <cell r="B773">
            <v>0</v>
          </cell>
        </row>
        <row r="774">
          <cell r="A774">
            <v>1291</v>
          </cell>
          <cell r="B774">
            <v>0</v>
          </cell>
        </row>
        <row r="775">
          <cell r="B775">
            <v>2233.7840699999997</v>
          </cell>
        </row>
        <row r="789">
          <cell r="A789" t="str">
            <v>021</v>
          </cell>
          <cell r="B789">
            <v>13.762381</v>
          </cell>
        </row>
        <row r="790">
          <cell r="A790">
            <v>5102</v>
          </cell>
          <cell r="B790">
            <v>11.218854</v>
          </cell>
        </row>
        <row r="791">
          <cell r="A791">
            <v>4101</v>
          </cell>
          <cell r="B791">
            <v>30.987231999999999</v>
          </cell>
        </row>
        <row r="792">
          <cell r="A792">
            <v>4103</v>
          </cell>
          <cell r="B792">
            <v>149.52941999999999</v>
          </cell>
        </row>
        <row r="793">
          <cell r="A793">
            <v>1203</v>
          </cell>
          <cell r="B793">
            <v>540.08907799999997</v>
          </cell>
        </row>
        <row r="794">
          <cell r="A794">
            <v>1205</v>
          </cell>
          <cell r="B794">
            <v>8.9800199999999997</v>
          </cell>
        </row>
        <row r="795">
          <cell r="A795">
            <v>1225</v>
          </cell>
          <cell r="B795">
            <v>610.285752</v>
          </cell>
        </row>
        <row r="796">
          <cell r="A796">
            <v>1251</v>
          </cell>
          <cell r="B796">
            <v>161.05758599999999</v>
          </cell>
        </row>
        <row r="797">
          <cell r="A797">
            <v>1275</v>
          </cell>
          <cell r="B797">
            <v>0</v>
          </cell>
        </row>
        <row r="798">
          <cell r="A798">
            <v>1282</v>
          </cell>
          <cell r="B798">
            <v>0</v>
          </cell>
        </row>
        <row r="799">
          <cell r="A799">
            <v>1116</v>
          </cell>
          <cell r="B799">
            <v>1.8519760000000001</v>
          </cell>
        </row>
        <row r="800">
          <cell r="A800">
            <v>1180</v>
          </cell>
          <cell r="B800">
            <v>0</v>
          </cell>
        </row>
        <row r="801">
          <cell r="A801">
            <v>1291</v>
          </cell>
          <cell r="B801">
            <v>0</v>
          </cell>
        </row>
        <row r="802">
          <cell r="B802">
            <v>1527.7622989999998</v>
          </cell>
        </row>
        <row r="817">
          <cell r="A817" t="str">
            <v>021</v>
          </cell>
          <cell r="B817">
            <v>2.1023670000000001</v>
          </cell>
        </row>
        <row r="818">
          <cell r="A818">
            <v>5102</v>
          </cell>
          <cell r="B818">
            <v>1.632754</v>
          </cell>
        </row>
        <row r="819">
          <cell r="A819">
            <v>4101</v>
          </cell>
          <cell r="B819">
            <v>4.5097769999999997</v>
          </cell>
        </row>
        <row r="820">
          <cell r="A820">
            <v>4103</v>
          </cell>
          <cell r="B820">
            <v>21.762004999999998</v>
          </cell>
        </row>
        <row r="821">
          <cell r="A821">
            <v>1203</v>
          </cell>
          <cell r="B821">
            <v>78.602733000000001</v>
          </cell>
        </row>
        <row r="822">
          <cell r="A822">
            <v>1205</v>
          </cell>
          <cell r="B822">
            <v>1.407454</v>
          </cell>
        </row>
        <row r="823">
          <cell r="A823">
            <v>1225</v>
          </cell>
          <cell r="B823">
            <v>95.651144000000002</v>
          </cell>
        </row>
        <row r="824">
          <cell r="A824">
            <v>1251</v>
          </cell>
          <cell r="B824">
            <v>25.242834999999999</v>
          </cell>
        </row>
        <row r="825">
          <cell r="A825">
            <v>1275</v>
          </cell>
          <cell r="B825">
            <v>0</v>
          </cell>
        </row>
        <row r="826">
          <cell r="A826">
            <v>1282</v>
          </cell>
          <cell r="B826">
            <v>0</v>
          </cell>
        </row>
        <row r="827">
          <cell r="A827">
            <v>1116</v>
          </cell>
          <cell r="B827">
            <v>0.28811900000000001</v>
          </cell>
        </row>
        <row r="828">
          <cell r="A828">
            <v>1180</v>
          </cell>
          <cell r="B828">
            <v>0</v>
          </cell>
        </row>
        <row r="829">
          <cell r="A829">
            <v>1291</v>
          </cell>
          <cell r="B829">
            <v>0</v>
          </cell>
        </row>
        <row r="830">
          <cell r="B830">
            <v>231.19918799999999</v>
          </cell>
        </row>
        <row r="845">
          <cell r="A845" t="str">
            <v>021</v>
          </cell>
          <cell r="B845">
            <v>32.906756000000001</v>
          </cell>
        </row>
        <row r="846">
          <cell r="A846">
            <v>5102</v>
          </cell>
          <cell r="B846">
            <v>24.40211</v>
          </cell>
        </row>
        <row r="847">
          <cell r="A847">
            <v>4101</v>
          </cell>
          <cell r="B847">
            <v>67.400277000000003</v>
          </cell>
        </row>
        <row r="848">
          <cell r="A848">
            <v>4103</v>
          </cell>
          <cell r="B848">
            <v>325.24119200000001</v>
          </cell>
        </row>
        <row r="849">
          <cell r="A849">
            <v>1203</v>
          </cell>
          <cell r="B849">
            <v>1342.567828</v>
          </cell>
        </row>
        <row r="850">
          <cell r="A850">
            <v>1205</v>
          </cell>
          <cell r="B850">
            <v>21.03492</v>
          </cell>
        </row>
        <row r="851">
          <cell r="A851">
            <v>1225</v>
          </cell>
          <cell r="B851">
            <v>1429.5416339999999</v>
          </cell>
        </row>
        <row r="852">
          <cell r="A852">
            <v>1251</v>
          </cell>
          <cell r="B852">
            <v>377.26347700000002</v>
          </cell>
        </row>
        <row r="853">
          <cell r="A853">
            <v>1275</v>
          </cell>
          <cell r="B853">
            <v>0</v>
          </cell>
        </row>
        <row r="854">
          <cell r="A854">
            <v>1282</v>
          </cell>
          <cell r="B854">
            <v>0</v>
          </cell>
        </row>
        <row r="855">
          <cell r="A855">
            <v>1116</v>
          </cell>
          <cell r="B855">
            <v>4.7227519999999998</v>
          </cell>
        </row>
        <row r="856">
          <cell r="A856">
            <v>1180</v>
          </cell>
          <cell r="B856">
            <v>0</v>
          </cell>
        </row>
        <row r="857">
          <cell r="A857">
            <v>1291</v>
          </cell>
          <cell r="B857">
            <v>0</v>
          </cell>
        </row>
        <row r="858">
          <cell r="B858">
            <v>3625.080946</v>
          </cell>
        </row>
        <row r="873">
          <cell r="A873" t="str">
            <v>021</v>
          </cell>
          <cell r="B873">
            <v>19.093582999999999</v>
          </cell>
        </row>
        <row r="874">
          <cell r="A874">
            <v>5102</v>
          </cell>
          <cell r="B874">
            <v>12.909592</v>
          </cell>
        </row>
        <row r="875">
          <cell r="A875">
            <v>4101</v>
          </cell>
          <cell r="B875">
            <v>35.657164999999999</v>
          </cell>
        </row>
        <row r="876">
          <cell r="A876">
            <v>4103</v>
          </cell>
          <cell r="B876">
            <v>172.06426300000001</v>
          </cell>
        </row>
        <row r="877">
          <cell r="A877">
            <v>1203</v>
          </cell>
          <cell r="B877">
            <v>710.26656200000002</v>
          </cell>
        </row>
        <row r="878">
          <cell r="A878">
            <v>1205</v>
          </cell>
          <cell r="B878">
            <v>11.923101000000001</v>
          </cell>
        </row>
        <row r="879">
          <cell r="A879">
            <v>1225</v>
          </cell>
          <cell r="B879">
            <v>810.29874299999994</v>
          </cell>
        </row>
        <row r="880">
          <cell r="A880">
            <v>1251</v>
          </cell>
          <cell r="B880">
            <v>213.84205499999999</v>
          </cell>
        </row>
        <row r="881">
          <cell r="A881">
            <v>1275</v>
          </cell>
          <cell r="B881">
            <v>0</v>
          </cell>
        </row>
        <row r="882">
          <cell r="A882">
            <v>1282</v>
          </cell>
          <cell r="B882">
            <v>0</v>
          </cell>
        </row>
        <row r="883">
          <cell r="A883">
            <v>1116</v>
          </cell>
          <cell r="B883">
            <v>3.0129039999999998</v>
          </cell>
        </row>
        <row r="884">
          <cell r="A884">
            <v>1180</v>
          </cell>
          <cell r="B884">
            <v>0</v>
          </cell>
        </row>
        <row r="885">
          <cell r="A885">
            <v>1291</v>
          </cell>
          <cell r="B885">
            <v>0</v>
          </cell>
        </row>
        <row r="886">
          <cell r="B886">
            <v>1989.0679680000001</v>
          </cell>
        </row>
        <row r="901">
          <cell r="A901" t="str">
            <v>021</v>
          </cell>
          <cell r="B901">
            <v>14.893770999999999</v>
          </cell>
        </row>
        <row r="902">
          <cell r="A902">
            <v>5102</v>
          </cell>
          <cell r="B902">
            <v>9.3546510000000005</v>
          </cell>
        </row>
        <row r="903">
          <cell r="A903">
            <v>4101</v>
          </cell>
          <cell r="B903">
            <v>25.838177000000002</v>
          </cell>
        </row>
        <row r="904">
          <cell r="A904">
            <v>4103</v>
          </cell>
          <cell r="B904">
            <v>124.682569</v>
          </cell>
        </row>
        <row r="905">
          <cell r="A905">
            <v>1203</v>
          </cell>
          <cell r="B905">
            <v>482.51154400000001</v>
          </cell>
        </row>
        <row r="906">
          <cell r="A906">
            <v>1205</v>
          </cell>
          <cell r="B906">
            <v>8.0638240000000003</v>
          </cell>
        </row>
        <row r="907">
          <cell r="A907">
            <v>1225</v>
          </cell>
          <cell r="B907">
            <v>548.02075300000001</v>
          </cell>
        </row>
        <row r="908">
          <cell r="A908">
            <v>1251</v>
          </cell>
          <cell r="B908">
            <v>144.625529</v>
          </cell>
        </row>
        <row r="909">
          <cell r="A909">
            <v>1275</v>
          </cell>
          <cell r="B909">
            <v>0</v>
          </cell>
        </row>
        <row r="910">
          <cell r="A910">
            <v>1282</v>
          </cell>
          <cell r="B910">
            <v>0</v>
          </cell>
        </row>
        <row r="911">
          <cell r="A911">
            <v>1116</v>
          </cell>
          <cell r="B911">
            <v>2.3962330000000001</v>
          </cell>
        </row>
        <row r="912">
          <cell r="A912">
            <v>1180</v>
          </cell>
          <cell r="B912">
            <v>0</v>
          </cell>
        </row>
        <row r="913">
          <cell r="A913">
            <v>1291</v>
          </cell>
          <cell r="B913">
            <v>0</v>
          </cell>
        </row>
        <row r="914">
          <cell r="B914">
            <v>1360.3870509999997</v>
          </cell>
        </row>
        <row r="929">
          <cell r="A929" t="str">
            <v>021</v>
          </cell>
          <cell r="B929">
            <v>4.7566990000000002</v>
          </cell>
        </row>
        <row r="930">
          <cell r="A930">
            <v>5102</v>
          </cell>
          <cell r="B930">
            <v>3.0242870000000002</v>
          </cell>
        </row>
        <row r="931">
          <cell r="A931">
            <v>4101</v>
          </cell>
          <cell r="B931">
            <v>8.3532860000000007</v>
          </cell>
        </row>
        <row r="932">
          <cell r="A932">
            <v>4103</v>
          </cell>
          <cell r="B932">
            <v>40.308923999999998</v>
          </cell>
        </row>
        <row r="933">
          <cell r="A933">
            <v>1203</v>
          </cell>
          <cell r="B933">
            <v>149.21003099999999</v>
          </cell>
        </row>
        <row r="934">
          <cell r="A934">
            <v>1205</v>
          </cell>
          <cell r="B934">
            <v>2.4936259999999999</v>
          </cell>
        </row>
        <row r="935">
          <cell r="A935">
            <v>1225</v>
          </cell>
          <cell r="B935">
            <v>169.467849</v>
          </cell>
        </row>
        <row r="936">
          <cell r="A936">
            <v>1251</v>
          </cell>
          <cell r="B936">
            <v>44.723447</v>
          </cell>
        </row>
        <row r="937">
          <cell r="A937">
            <v>1275</v>
          </cell>
          <cell r="B937">
            <v>0</v>
          </cell>
        </row>
        <row r="938">
          <cell r="A938">
            <v>1282</v>
          </cell>
          <cell r="B938">
            <v>0</v>
          </cell>
        </row>
        <row r="939">
          <cell r="A939">
            <v>1116</v>
          </cell>
          <cell r="B939">
            <v>0.72453500000000004</v>
          </cell>
        </row>
        <row r="940">
          <cell r="A940">
            <v>1180</v>
          </cell>
          <cell r="B940">
            <v>0</v>
          </cell>
        </row>
        <row r="941">
          <cell r="A941">
            <v>1291</v>
          </cell>
          <cell r="B941">
            <v>0</v>
          </cell>
        </row>
        <row r="942">
          <cell r="B942">
            <v>423.06268399999999</v>
          </cell>
        </row>
        <row r="957">
          <cell r="A957" t="str">
            <v>021</v>
          </cell>
          <cell r="B957">
            <v>46.377782000000003</v>
          </cell>
        </row>
        <row r="958">
          <cell r="A958">
            <v>5102</v>
          </cell>
          <cell r="B958">
            <v>33.332880000000003</v>
          </cell>
        </row>
        <row r="959">
          <cell r="A959">
            <v>4101</v>
          </cell>
          <cell r="B959">
            <v>88.526604000000006</v>
          </cell>
        </row>
        <row r="960">
          <cell r="A960">
            <v>4103</v>
          </cell>
          <cell r="B960">
            <v>427.186645</v>
          </cell>
        </row>
        <row r="961">
          <cell r="A961">
            <v>1203</v>
          </cell>
          <cell r="B961">
            <v>1551.783148</v>
          </cell>
        </row>
        <row r="962">
          <cell r="A962">
            <v>1205</v>
          </cell>
          <cell r="B962">
            <v>26.049468999999998</v>
          </cell>
        </row>
        <row r="963">
          <cell r="A963">
            <v>1225</v>
          </cell>
          <cell r="B963">
            <v>1770.3324379999999</v>
          </cell>
        </row>
        <row r="964">
          <cell r="A964">
            <v>1251</v>
          </cell>
          <cell r="B964">
            <v>467.19994400000002</v>
          </cell>
        </row>
        <row r="965">
          <cell r="A965">
            <v>1275</v>
          </cell>
          <cell r="B965">
            <v>0</v>
          </cell>
        </row>
        <row r="966">
          <cell r="A966">
            <v>1282</v>
          </cell>
          <cell r="B966">
            <v>0</v>
          </cell>
        </row>
        <row r="967">
          <cell r="A967">
            <v>1116</v>
          </cell>
          <cell r="B967">
            <v>8.3486139999999995</v>
          </cell>
        </row>
        <row r="968">
          <cell r="A968">
            <v>1180</v>
          </cell>
          <cell r="B968">
            <v>0</v>
          </cell>
        </row>
        <row r="969">
          <cell r="A969">
            <v>1291</v>
          </cell>
          <cell r="B969">
            <v>0</v>
          </cell>
        </row>
        <row r="970">
          <cell r="B970">
            <v>4419.1375240000007</v>
          </cell>
        </row>
        <row r="985">
          <cell r="A985" t="str">
            <v>021</v>
          </cell>
          <cell r="B985">
            <v>16.461506</v>
          </cell>
        </row>
        <row r="986">
          <cell r="A986">
            <v>5102</v>
          </cell>
          <cell r="B986">
            <v>11.408753000000001</v>
          </cell>
        </row>
        <row r="987">
          <cell r="A987">
            <v>4101</v>
          </cell>
          <cell r="B987">
            <v>30.299755999999999</v>
          </cell>
        </row>
        <row r="988">
          <cell r="A988">
            <v>4103</v>
          </cell>
          <cell r="B988">
            <v>146.21199200000001</v>
          </cell>
        </row>
        <row r="989">
          <cell r="A989">
            <v>1203</v>
          </cell>
          <cell r="B989">
            <v>597.51509399999998</v>
          </cell>
        </row>
        <row r="990">
          <cell r="A990">
            <v>1205</v>
          </cell>
          <cell r="B990">
            <v>8.9158799999999996</v>
          </cell>
        </row>
        <row r="991">
          <cell r="A991">
            <v>1225</v>
          </cell>
          <cell r="B991">
            <v>605.92678999999998</v>
          </cell>
        </row>
        <row r="992">
          <cell r="A992">
            <v>1251</v>
          </cell>
          <cell r="B992">
            <v>159.90723299999999</v>
          </cell>
        </row>
        <row r="993">
          <cell r="A993">
            <v>1275</v>
          </cell>
          <cell r="B993">
            <v>0</v>
          </cell>
        </row>
        <row r="994">
          <cell r="A994">
            <v>1282</v>
          </cell>
          <cell r="B994">
            <v>0</v>
          </cell>
        </row>
        <row r="995">
          <cell r="A995">
            <v>1116</v>
          </cell>
          <cell r="B995">
            <v>3.5718209999999999</v>
          </cell>
        </row>
        <row r="996">
          <cell r="A996">
            <v>1180</v>
          </cell>
          <cell r="B996">
            <v>0</v>
          </cell>
        </row>
        <row r="997">
          <cell r="A997">
            <v>1291</v>
          </cell>
          <cell r="B997">
            <v>0</v>
          </cell>
        </row>
        <row r="998">
          <cell r="B998">
            <v>1580.2188249999999</v>
          </cell>
        </row>
        <row r="1013">
          <cell r="A1013" t="str">
            <v>021</v>
          </cell>
          <cell r="B1013">
            <v>14.12904</v>
          </cell>
        </row>
        <row r="1014">
          <cell r="A1014">
            <v>5102</v>
          </cell>
          <cell r="B1014">
            <v>9.7922220000000006</v>
          </cell>
        </row>
        <row r="1015">
          <cell r="A1015">
            <v>4101</v>
          </cell>
          <cell r="B1015">
            <v>26.006518</v>
          </cell>
        </row>
        <row r="1016">
          <cell r="A1016">
            <v>4103</v>
          </cell>
          <cell r="B1016">
            <v>125.49489800000001</v>
          </cell>
        </row>
        <row r="1017">
          <cell r="A1017">
            <v>1203</v>
          </cell>
          <cell r="B1017">
            <v>512.85188400000004</v>
          </cell>
        </row>
        <row r="1018">
          <cell r="A1018">
            <v>1205</v>
          </cell>
          <cell r="B1018">
            <v>7.6525689999999997</v>
          </cell>
        </row>
        <row r="1019">
          <cell r="A1019">
            <v>1225</v>
          </cell>
          <cell r="B1019">
            <v>520.07170799999994</v>
          </cell>
        </row>
        <row r="1020">
          <cell r="A1020">
            <v>1251</v>
          </cell>
          <cell r="B1020">
            <v>137.24963</v>
          </cell>
        </row>
        <row r="1021">
          <cell r="A1021">
            <v>1275</v>
          </cell>
          <cell r="B1021">
            <v>0</v>
          </cell>
        </row>
        <row r="1022">
          <cell r="A1022">
            <v>1282</v>
          </cell>
          <cell r="B1022">
            <v>0</v>
          </cell>
        </row>
        <row r="1023">
          <cell r="A1023">
            <v>1116</v>
          </cell>
          <cell r="B1023">
            <v>3.0657220000000001</v>
          </cell>
        </row>
        <row r="1024">
          <cell r="A1024">
            <v>1180</v>
          </cell>
          <cell r="B1024">
            <v>0</v>
          </cell>
        </row>
        <row r="1025">
          <cell r="A1025">
            <v>1291</v>
          </cell>
          <cell r="B1025">
            <v>0</v>
          </cell>
        </row>
        <row r="1026">
          <cell r="B1026">
            <v>1356.3141909999999</v>
          </cell>
        </row>
        <row r="1040">
          <cell r="A1040" t="str">
            <v>021</v>
          </cell>
          <cell r="B1040">
            <v>45.116275999999999</v>
          </cell>
        </row>
        <row r="1041">
          <cell r="A1041">
            <v>5102</v>
          </cell>
          <cell r="B1041">
            <v>31.268125000000001</v>
          </cell>
        </row>
        <row r="1042">
          <cell r="A1042">
            <v>4101</v>
          </cell>
          <cell r="B1042">
            <v>83.042957000000001</v>
          </cell>
        </row>
        <row r="1043">
          <cell r="A1043">
            <v>4103</v>
          </cell>
          <cell r="B1043">
            <v>400.725213</v>
          </cell>
        </row>
        <row r="1044">
          <cell r="A1044">
            <v>1203</v>
          </cell>
          <cell r="B1044">
            <v>1637.6178170000001</v>
          </cell>
        </row>
        <row r="1045">
          <cell r="A1045">
            <v>1205</v>
          </cell>
          <cell r="B1045">
            <v>24.435873999999998</v>
          </cell>
        </row>
        <row r="1046">
          <cell r="A1046">
            <v>1225</v>
          </cell>
          <cell r="B1046">
            <v>1660.6718659999999</v>
          </cell>
        </row>
        <row r="1047">
          <cell r="A1047">
            <v>1251</v>
          </cell>
          <cell r="B1047">
            <v>438.25994800000001</v>
          </cell>
        </row>
        <row r="1048">
          <cell r="A1048">
            <v>1275</v>
          </cell>
          <cell r="B1048">
            <v>0</v>
          </cell>
        </row>
        <row r="1049">
          <cell r="A1049">
            <v>1282</v>
          </cell>
          <cell r="B1049">
            <v>0</v>
          </cell>
        </row>
        <row r="1050">
          <cell r="A1050">
            <v>1116</v>
          </cell>
          <cell r="B1050">
            <v>9.7893399999999993</v>
          </cell>
        </row>
        <row r="1051">
          <cell r="A1051">
            <v>1180</v>
          </cell>
          <cell r="B1051">
            <v>0</v>
          </cell>
        </row>
        <row r="1052">
          <cell r="A1052">
            <v>1291</v>
          </cell>
          <cell r="B1052">
            <v>0</v>
          </cell>
        </row>
        <row r="1053">
          <cell r="B1053">
            <v>4330.9274159999995</v>
          </cell>
        </row>
        <row r="1068">
          <cell r="A1068" t="str">
            <v>021</v>
          </cell>
          <cell r="B1068">
            <v>40.876353000000002</v>
          </cell>
        </row>
        <row r="1069">
          <cell r="A1069">
            <v>5102</v>
          </cell>
          <cell r="B1069">
            <v>27.488146</v>
          </cell>
        </row>
        <row r="1070">
          <cell r="A1070">
            <v>4101</v>
          </cell>
          <cell r="B1070">
            <v>73.003958999999995</v>
          </cell>
        </row>
        <row r="1071">
          <cell r="A1071">
            <v>4103</v>
          </cell>
          <cell r="B1071">
            <v>352.28185500000001</v>
          </cell>
        </row>
        <row r="1072">
          <cell r="A1072">
            <v>1203</v>
          </cell>
          <cell r="B1072">
            <v>2079.4908019999998</v>
          </cell>
        </row>
        <row r="1073">
          <cell r="A1073">
            <v>1205</v>
          </cell>
          <cell r="B1073">
            <v>21.481839999999998</v>
          </cell>
        </row>
        <row r="1074">
          <cell r="A1074">
            <v>1225</v>
          </cell>
          <cell r="B1074">
            <v>1459.914542</v>
          </cell>
        </row>
        <row r="1075">
          <cell r="A1075">
            <v>1251</v>
          </cell>
          <cell r="B1075">
            <v>385.27904599999999</v>
          </cell>
        </row>
        <row r="1076">
          <cell r="A1076">
            <v>1275</v>
          </cell>
          <cell r="B1076">
            <v>0</v>
          </cell>
        </row>
        <row r="1077">
          <cell r="A1077">
            <v>1282</v>
          </cell>
          <cell r="B1077">
            <v>0</v>
          </cell>
        </row>
        <row r="1078">
          <cell r="A1078">
            <v>1116</v>
          </cell>
          <cell r="B1078">
            <v>10.724292999999999</v>
          </cell>
        </row>
        <row r="1079">
          <cell r="A1079">
            <v>1180</v>
          </cell>
          <cell r="B1079">
            <v>0</v>
          </cell>
        </row>
        <row r="1080">
          <cell r="A1080">
            <v>1291</v>
          </cell>
          <cell r="B1080">
            <v>0</v>
          </cell>
        </row>
        <row r="1081">
          <cell r="B1081">
            <v>4450.5408360000001</v>
          </cell>
        </row>
        <row r="1097">
          <cell r="A1097" t="str">
            <v>021</v>
          </cell>
          <cell r="B1097">
            <v>62.852908999999997</v>
          </cell>
        </row>
        <row r="1098">
          <cell r="A1098">
            <v>5102</v>
          </cell>
          <cell r="B1098">
            <v>42.266733000000002</v>
          </cell>
        </row>
        <row r="1099">
          <cell r="A1099">
            <v>4101</v>
          </cell>
          <cell r="B1099">
            <v>112.25343599999999</v>
          </cell>
        </row>
        <row r="1100">
          <cell r="A1100">
            <v>4103</v>
          </cell>
          <cell r="B1100">
            <v>541.68088299999999</v>
          </cell>
        </row>
        <row r="1101">
          <cell r="A1101">
            <v>1203</v>
          </cell>
          <cell r="B1101">
            <v>3197.4976769999998</v>
          </cell>
        </row>
        <row r="1102">
          <cell r="A1102">
            <v>1205</v>
          </cell>
          <cell r="B1102">
            <v>33.031227999999999</v>
          </cell>
        </row>
        <row r="1103">
          <cell r="A1103">
            <v>1225</v>
          </cell>
          <cell r="B1103">
            <v>2244.8155820000002</v>
          </cell>
        </row>
        <row r="1104">
          <cell r="A1104">
            <v>1251</v>
          </cell>
          <cell r="B1104">
            <v>592.41851499999996</v>
          </cell>
        </row>
        <row r="1105">
          <cell r="A1105">
            <v>1275</v>
          </cell>
          <cell r="B1105">
            <v>0</v>
          </cell>
        </row>
        <row r="1106">
          <cell r="A1106">
            <v>1282</v>
          </cell>
          <cell r="B1106">
            <v>0</v>
          </cell>
        </row>
        <row r="1107">
          <cell r="A1107">
            <v>1116</v>
          </cell>
          <cell r="B1107">
            <v>16.490048000000002</v>
          </cell>
        </row>
        <row r="1108">
          <cell r="A1108">
            <v>1180</v>
          </cell>
          <cell r="B1108">
            <v>0</v>
          </cell>
        </row>
        <row r="1109">
          <cell r="A1109">
            <v>1291</v>
          </cell>
          <cell r="B1109">
            <v>0</v>
          </cell>
        </row>
        <row r="1110">
          <cell r="B1110">
            <v>6843.3070109999999</v>
          </cell>
        </row>
      </sheetData>
      <sheetData sheetId="8"/>
      <sheetData sheetId="9"/>
      <sheetData sheetId="10">
        <row r="20">
          <cell r="A20" t="str">
            <v>Code</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Refunds"/>
    </sheetNames>
    <sheetDataSet>
      <sheetData sheetId="0">
        <row r="4">
          <cell r="B4" t="str">
            <v>INFLOW</v>
          </cell>
        </row>
        <row r="5">
          <cell r="B5" t="str">
            <v xml:space="preserve">ELECTRICITY &amp; WATER </v>
          </cell>
        </row>
        <row r="6">
          <cell r="B6" t="str">
            <v>HAULAGE/  OFFLOADING</v>
          </cell>
        </row>
        <row r="7">
          <cell r="B7" t="str">
            <v>DRINKING WATER</v>
          </cell>
        </row>
        <row r="8">
          <cell r="B8" t="str">
            <v xml:space="preserve">TEL/INTERNET/FAX </v>
          </cell>
        </row>
        <row r="9">
          <cell r="B9" t="str">
            <v>MEETING EXPENSES</v>
          </cell>
        </row>
        <row r="10">
          <cell r="B10" t="str">
            <v>FIRST AID / MEDICAL</v>
          </cell>
        </row>
        <row r="11">
          <cell r="B11" t="str">
            <v>PRINTING &amp; STATIONERY</v>
          </cell>
        </row>
        <row r="12">
          <cell r="B12" t="str">
            <v>REPAIR OF PLANT &amp; EQUIP.</v>
          </cell>
        </row>
        <row r="13">
          <cell r="B13" t="str">
            <v xml:space="preserve">FUEL &amp; LUBRICANTS </v>
          </cell>
        </row>
        <row r="14">
          <cell r="B14" t="str">
            <v>SANITATION</v>
          </cell>
        </row>
        <row r="15">
          <cell r="B15" t="str">
            <v>T&amp;T (ERANDS)</v>
          </cell>
        </row>
        <row r="16">
          <cell r="B16" t="str">
            <v>CASUALS</v>
          </cell>
        </row>
        <row r="17">
          <cell r="B17" t="str">
            <v>EXCAVATION</v>
          </cell>
        </row>
        <row r="18">
          <cell r="B18" t="str">
            <v>HARDCORE FILLING</v>
          </cell>
        </row>
        <row r="19">
          <cell r="B19" t="str">
            <v>CONCRETE</v>
          </cell>
        </row>
        <row r="20">
          <cell r="B20" t="str">
            <v>REINFORCEMENT</v>
          </cell>
        </row>
        <row r="21">
          <cell r="B21" t="str">
            <v>FORMWORK</v>
          </cell>
        </row>
        <row r="22">
          <cell r="B22" t="str">
            <v>SCREEDING</v>
          </cell>
        </row>
        <row r="23">
          <cell r="B23" t="str">
            <v>PLASTERING</v>
          </cell>
        </row>
        <row r="24">
          <cell r="B24" t="str">
            <v>TILING</v>
          </cell>
        </row>
        <row r="25">
          <cell r="B25" t="str">
            <v>PAINTING</v>
          </cell>
        </row>
        <row r="26">
          <cell r="B26" t="str">
            <v>BLOCKWORK</v>
          </cell>
        </row>
        <row r="27">
          <cell r="B27" t="str">
            <v>ROOFING</v>
          </cell>
        </row>
        <row r="28">
          <cell r="B28" t="str">
            <v>TIMBER WORKS</v>
          </cell>
        </row>
        <row r="29">
          <cell r="B29" t="str">
            <v>LOUVERS</v>
          </cell>
        </row>
        <row r="30">
          <cell r="B30" t="str">
            <v>DEMOLATION</v>
          </cell>
        </row>
        <row r="31">
          <cell r="B31" t="str">
            <v>CEILING</v>
          </cell>
        </row>
        <row r="32">
          <cell r="B32" t="str">
            <v xml:space="preserve">MATERIAL </v>
          </cell>
        </row>
      </sheetData>
      <sheetData sheetId="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 Data"/>
      <sheetName val="Hot Water"/>
      <sheetName val="Calcs"/>
      <sheetName val="Sizes"/>
      <sheetName val="FCU Shed"/>
    </sheetNames>
    <sheetDataSet>
      <sheetData sheetId="0">
        <row r="143">
          <cell r="B143">
            <v>3</v>
          </cell>
          <cell r="D143">
            <v>0.1</v>
          </cell>
        </row>
        <row r="144">
          <cell r="B144">
            <v>10</v>
          </cell>
          <cell r="D144">
            <v>0.2</v>
          </cell>
        </row>
        <row r="145">
          <cell r="B145">
            <v>22</v>
          </cell>
          <cell r="D145">
            <v>0.4</v>
          </cell>
        </row>
        <row r="146">
          <cell r="B146">
            <v>3</v>
          </cell>
          <cell r="D146">
            <v>0.1</v>
          </cell>
        </row>
        <row r="147">
          <cell r="B147">
            <v>3</v>
          </cell>
          <cell r="D147">
            <v>0.1</v>
          </cell>
        </row>
        <row r="148">
          <cell r="B148">
            <v>5</v>
          </cell>
          <cell r="D148">
            <v>0.2</v>
          </cell>
        </row>
        <row r="149">
          <cell r="B149">
            <v>3</v>
          </cell>
          <cell r="D149">
            <v>0.1</v>
          </cell>
        </row>
        <row r="150">
          <cell r="B150">
            <v>1.5</v>
          </cell>
          <cell r="D150">
            <v>0.05</v>
          </cell>
        </row>
        <row r="151">
          <cell r="B151">
            <v>1.5</v>
          </cell>
          <cell r="D151">
            <v>0.05</v>
          </cell>
        </row>
        <row r="152">
          <cell r="B152">
            <v>2</v>
          </cell>
          <cell r="D152">
            <v>0.05</v>
          </cell>
        </row>
      </sheetData>
      <sheetData sheetId="1"/>
      <sheetData sheetId="2"/>
      <sheetData sheetId="3"/>
      <sheetData sheetId="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s"/>
      <sheetName val="PLUMBING INSTALLATION WORKS"/>
    </sheetNames>
    <sheetDataSet>
      <sheetData sheetId="0" refreshError="1"/>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ement"/>
      <sheetName val="Info sheet"/>
      <sheetName val="PRELI"/>
      <sheetName val="GWCL"/>
      <sheetName val="variation"/>
      <sheetName val="summary to statement"/>
      <sheetName val="MOB ADVANCE REPAYMENT"/>
      <sheetName val="MoS"/>
      <sheetName val="DWKS"/>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ct Installation original"/>
      <sheetName val="Elect Installation Alt"/>
      <sheetName val="Elect Summ"/>
      <sheetName val="HOME"/>
      <sheetName val="Index"/>
      <sheetName val="Validations"/>
      <sheetName val="Data Input"/>
      <sheetName val="SOV"/>
      <sheetName val="Payment Request"/>
      <sheetName val="PR SOV"/>
      <sheetName val="VOP"/>
      <sheetName val="Change Orders"/>
      <sheetName val="KEY INDICATORS"/>
      <sheetName val="ADKP"/>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1Summary"/>
      <sheetName val="L2Materials"/>
      <sheetName val="L2Subcon"/>
      <sheetName val="L2Labour"/>
      <sheetName val="L2Plant"/>
      <sheetName val="L2Quarry"/>
      <sheetName val="L2Prelims"/>
      <sheetName val="L2Misc"/>
      <sheetName val="Input"/>
      <sheetName val="Val Net"/>
      <sheetName val="¢Cost"/>
      <sheetName val="Reserves"/>
      <sheetName val="IValue"/>
      <sheetName val="Fluctuations spread"/>
      <sheetName val="Fluctuation Percentages"/>
      <sheetName val="Variations"/>
      <sheetName val="P&amp;L Nar"/>
      <sheetName val="Val Trans to Date"/>
      <sheetName val="Package Transfer Sum"/>
      <sheetName val="Package Transfer 1"/>
      <sheetName val="Package Transfer 2"/>
      <sheetName val="Fluctuations"/>
      <sheetName val="Cost Codes"/>
      <sheetName val="End value input"/>
      <sheetName val="ECP input"/>
      <sheetName val="Journal Entry"/>
      <sheetName val="MoS"/>
      <sheetName val="CostCodes"/>
      <sheetName val="Criteria"/>
    </sheetNames>
    <sheetDataSet>
      <sheetData sheetId="0" refreshError="1"/>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 sheetId="17"/>
      <sheetData sheetId="18"/>
      <sheetData sheetId="19"/>
      <sheetData sheetId="20" refreshError="1"/>
      <sheetData sheetId="21"/>
      <sheetData sheetId="22"/>
      <sheetData sheetId="23" refreshError="1"/>
      <sheetData sheetId="24" refreshError="1"/>
      <sheetData sheetId="25" refreshError="1"/>
      <sheetData sheetId="26"/>
      <sheetData sheetId="27" refreshError="1"/>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 Factors"/>
      <sheetName val="Rates"/>
      <sheetName val="HOME"/>
      <sheetName val="datatable"/>
      <sheetName val="Estimate"/>
    </sheetNames>
    <sheetDataSet>
      <sheetData sheetId="0" refreshError="1"/>
      <sheetData sheetId="1" refreshError="1"/>
      <sheetData sheetId="2" refreshError="1"/>
      <sheetData sheetId="3" refreshError="1"/>
      <sheetData sheetId="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 GLAZING"/>
      <sheetName val="ES GLAZING (2)"/>
      <sheetName val="BANI GLAZING RATES BUILD UP"/>
    </sheetNames>
    <definedNames>
      <definedName name="copy1" refersTo="#REF!"/>
    </definedNames>
    <sheetDataSet>
      <sheetData sheetId="0"/>
      <sheetData sheetId="1"/>
      <sheetData sheetId="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iEstimations Logo"/>
      <sheetName val="BaniEstimations LH"/>
      <sheetName val="BaniEstimations Letter Head &amp; L"/>
    </sheetNames>
    <definedNames>
      <definedName name="copy1" refersTo="#REF!"/>
    </definedNames>
    <sheetDataSet>
      <sheetData sheetId="0"/>
      <sheetData sheetId="1"/>
      <sheetData sheetId="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DAS"/>
      <sheetName val="nuevas box"/>
      <sheetName val="nuevas 2box"/>
      <sheetName val="nuevas 3box"/>
      <sheetName val="nuevas hm"/>
      <sheetName val="nuevas tc"/>
      <sheetName val="nuevas 2tc"/>
      <sheetName val="ampliadas BOX"/>
      <sheetName val="ampliadas HM"/>
      <sheetName val="ampliadas 3H"/>
      <sheetName val="ampliadas TC"/>
      <sheetName val="ampliadas 2tc"/>
      <sheetName val="ampliadas 4tc"/>
      <sheetName val="RESUMEN MEDICIONES"/>
      <sheetName val="MARCOS_NUEVOS"/>
      <sheetName val="MARCOS_AMPLIADOS"/>
      <sheetName val="TH"/>
      <sheetName val="T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ds Sched"/>
      <sheetName val="010 Reid4"/>
      <sheetName val="009 Local"/>
      <sheetName val="008 Process &amp; Plant"/>
      <sheetName val="007 Reid3"/>
      <sheetName val="006 Reid2"/>
      <sheetName val="005 Castle"/>
      <sheetName val="004 Reid1"/>
      <sheetName val="003 BASF"/>
      <sheetName val="002 Naylor"/>
      <sheetName val="001 Mert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crete transfer"/>
      <sheetName val="ECP"/>
      <sheetName val="OBRPA"/>
      <sheetName val="OWBRPA"/>
      <sheetName val="VARBRPA"/>
      <sheetName val="VARWBRPA"/>
      <sheetName val="O B Materials"/>
      <sheetName val="Var Bill Materials"/>
      <sheetName val="Precast"/>
      <sheetName val="Costs to date"/>
      <sheetName val="Prov Sums"/>
      <sheetName val="Values"/>
      <sheetName val="Prelims"/>
      <sheetName val="Var val trans"/>
      <sheetName val="Ready mix"/>
      <sheetName val="Cost Codes"/>
    </sheetNames>
    <sheetDataSet>
      <sheetData sheetId="0" refreshError="1"/>
      <sheetData sheetId="1" refreshError="1"/>
      <sheetData sheetId="2">
        <row r="1">
          <cell r="B1" t="str">
            <v>CLASS</v>
          </cell>
          <cell r="E1" t="str">
            <v xml:space="preserve">       AMOUNT</v>
          </cell>
        </row>
        <row r="2">
          <cell r="B2" t="str">
            <v>3502</v>
          </cell>
          <cell r="E2">
            <v>44919050</v>
          </cell>
        </row>
        <row r="3">
          <cell r="B3" t="str">
            <v>3502</v>
          </cell>
          <cell r="E3">
            <v>2653387518</v>
          </cell>
        </row>
        <row r="4">
          <cell r="B4" t="str">
            <v>3502</v>
          </cell>
          <cell r="E4">
            <v>7412333.7960000001</v>
          </cell>
        </row>
        <row r="5">
          <cell r="B5" t="str">
            <v>3502</v>
          </cell>
          <cell r="E5">
            <v>21097606.109999999</v>
          </cell>
        </row>
        <row r="6">
          <cell r="B6" t="str">
            <v>3502</v>
          </cell>
          <cell r="E6">
            <v>26794991.5</v>
          </cell>
        </row>
        <row r="7">
          <cell r="B7" t="str">
            <v>3502</v>
          </cell>
          <cell r="E7">
            <v>71631386.909999996</v>
          </cell>
        </row>
        <row r="8">
          <cell r="B8" t="str">
            <v>3502</v>
          </cell>
          <cell r="E8">
            <v>782863892.79999995</v>
          </cell>
        </row>
        <row r="9">
          <cell r="B9" t="str">
            <v>3502</v>
          </cell>
          <cell r="E9">
            <v>4551277.5010000002</v>
          </cell>
        </row>
        <row r="10">
          <cell r="B10" t="str">
            <v>3502</v>
          </cell>
          <cell r="E10">
            <v>527486491.19999999</v>
          </cell>
        </row>
        <row r="11">
          <cell r="B11" t="str">
            <v>3502</v>
          </cell>
          <cell r="E11">
            <v>395946531.60000002</v>
          </cell>
        </row>
        <row r="12">
          <cell r="B12" t="str">
            <v>3502</v>
          </cell>
          <cell r="E12">
            <v>5635844.2050000001</v>
          </cell>
        </row>
        <row r="13">
          <cell r="B13" t="str">
            <v>3502</v>
          </cell>
          <cell r="E13">
            <v>22584824.649999999</v>
          </cell>
        </row>
        <row r="14">
          <cell r="B14" t="str">
            <v>3502</v>
          </cell>
          <cell r="E14">
            <v>4241144.46</v>
          </cell>
        </row>
        <row r="15">
          <cell r="B15" t="str">
            <v>3502</v>
          </cell>
          <cell r="E15">
            <v>349036292</v>
          </cell>
        </row>
        <row r="16">
          <cell r="B16" t="str">
            <v>3502</v>
          </cell>
          <cell r="E16">
            <v>46209030.609999999</v>
          </cell>
        </row>
        <row r="17">
          <cell r="B17" t="str">
            <v>3502</v>
          </cell>
          <cell r="E17">
            <v>226683275.40000001</v>
          </cell>
        </row>
        <row r="18">
          <cell r="B18" t="str">
            <v>3502</v>
          </cell>
          <cell r="E18">
            <v>31997579.550000001</v>
          </cell>
        </row>
        <row r="19">
          <cell r="B19" t="str">
            <v>3502</v>
          </cell>
          <cell r="E19">
            <v>57343096.909999996</v>
          </cell>
        </row>
        <row r="20">
          <cell r="B20" t="str">
            <v>3502</v>
          </cell>
          <cell r="E20">
            <v>2463567.2820000001</v>
          </cell>
        </row>
        <row r="21">
          <cell r="B21" t="str">
            <v>3502</v>
          </cell>
          <cell r="E21">
            <v>75645900</v>
          </cell>
        </row>
        <row r="22">
          <cell r="B22" t="str">
            <v>3502</v>
          </cell>
          <cell r="E22">
            <v>55244840.5</v>
          </cell>
        </row>
        <row r="23">
          <cell r="B23" t="str">
            <v>3502</v>
          </cell>
          <cell r="E23">
            <v>101632225.7</v>
          </cell>
        </row>
        <row r="24">
          <cell r="B24" t="str">
            <v>3502</v>
          </cell>
          <cell r="E24">
            <v>11320180.699999999</v>
          </cell>
        </row>
        <row r="25">
          <cell r="B25" t="str">
            <v>3502</v>
          </cell>
          <cell r="E25">
            <v>45778952.189999998</v>
          </cell>
        </row>
        <row r="26">
          <cell r="B26" t="str">
            <v>3502</v>
          </cell>
        </row>
        <row r="27">
          <cell r="B27" t="str">
            <v>3502</v>
          </cell>
        </row>
        <row r="28">
          <cell r="B28" t="str">
            <v>3502</v>
          </cell>
        </row>
        <row r="29">
          <cell r="B29" t="str">
            <v>3502</v>
          </cell>
        </row>
        <row r="30">
          <cell r="B30" t="str">
            <v>3502</v>
          </cell>
        </row>
        <row r="31">
          <cell r="B31" t="str">
            <v>3502</v>
          </cell>
        </row>
        <row r="32">
          <cell r="B32" t="str">
            <v>3502</v>
          </cell>
        </row>
        <row r="33">
          <cell r="B33" t="str">
            <v>3502</v>
          </cell>
        </row>
        <row r="34">
          <cell r="B34" t="str">
            <v>3502</v>
          </cell>
        </row>
        <row r="35">
          <cell r="B35" t="str">
            <v>3502</v>
          </cell>
        </row>
        <row r="36">
          <cell r="B36" t="str">
            <v>3502</v>
          </cell>
        </row>
        <row r="37">
          <cell r="B37" t="str">
            <v>3502</v>
          </cell>
        </row>
        <row r="38">
          <cell r="B38" t="str">
            <v>3502</v>
          </cell>
        </row>
        <row r="39">
          <cell r="B39" t="str">
            <v>3502</v>
          </cell>
        </row>
        <row r="40">
          <cell r="B40" t="str">
            <v>3502</v>
          </cell>
        </row>
        <row r="41">
          <cell r="B41" t="str">
            <v>3502</v>
          </cell>
        </row>
        <row r="42">
          <cell r="B42" t="str">
            <v>3502</v>
          </cell>
        </row>
        <row r="43">
          <cell r="B43" t="str">
            <v>3502</v>
          </cell>
        </row>
        <row r="44">
          <cell r="B44" t="str">
            <v>3502</v>
          </cell>
        </row>
        <row r="45">
          <cell r="B45" t="str">
            <v>3502</v>
          </cell>
        </row>
        <row r="46">
          <cell r="B46" t="str">
            <v>3502</v>
          </cell>
        </row>
        <row r="47">
          <cell r="B47" t="str">
            <v>8422</v>
          </cell>
          <cell r="E47">
            <v>6650723.9890000001</v>
          </cell>
        </row>
        <row r="48">
          <cell r="B48" t="str">
            <v>8422</v>
          </cell>
          <cell r="E48">
            <v>6650723.9890000001</v>
          </cell>
        </row>
        <row r="49">
          <cell r="B49" t="str">
            <v>8422</v>
          </cell>
          <cell r="E49">
            <v>14039874.26</v>
          </cell>
        </row>
        <row r="50">
          <cell r="B50" t="str">
            <v>8422</v>
          </cell>
          <cell r="E50">
            <v>60795695.689999998</v>
          </cell>
        </row>
        <row r="51">
          <cell r="B51" t="str">
            <v>8422</v>
          </cell>
          <cell r="E51">
            <v>8322244.7599999998</v>
          </cell>
        </row>
        <row r="52">
          <cell r="B52" t="str">
            <v>8422</v>
          </cell>
          <cell r="E52">
            <v>33288979.030000001</v>
          </cell>
        </row>
        <row r="53">
          <cell r="B53" t="str">
            <v>8422</v>
          </cell>
          <cell r="E53">
            <v>8322244.7599999998</v>
          </cell>
        </row>
        <row r="55">
          <cell r="B55" t="str">
            <v>1100</v>
          </cell>
          <cell r="E55">
            <v>762748608</v>
          </cell>
        </row>
        <row r="56">
          <cell r="B56" t="str">
            <v>1100</v>
          </cell>
          <cell r="E56">
            <v>326873932.80000001</v>
          </cell>
        </row>
        <row r="57">
          <cell r="B57" t="str">
            <v>1100</v>
          </cell>
          <cell r="E57">
            <v>21333312</v>
          </cell>
        </row>
        <row r="58">
          <cell r="B58" t="str">
            <v>8401</v>
          </cell>
          <cell r="E58">
            <v>188771997.09999999</v>
          </cell>
        </row>
        <row r="59">
          <cell r="B59" t="str">
            <v>8401</v>
          </cell>
          <cell r="E59">
            <v>130600028.5</v>
          </cell>
        </row>
        <row r="60">
          <cell r="B60" t="str">
            <v>8401</v>
          </cell>
          <cell r="E60">
            <v>135915829.30000001</v>
          </cell>
        </row>
        <row r="61">
          <cell r="B61" t="str">
            <v>8401</v>
          </cell>
          <cell r="E61">
            <v>251941141.19999999</v>
          </cell>
        </row>
        <row r="62">
          <cell r="B62" t="str">
            <v>1103</v>
          </cell>
          <cell r="E62">
            <v>77670933.840000004</v>
          </cell>
        </row>
        <row r="63">
          <cell r="B63" t="str">
            <v>1110</v>
          </cell>
          <cell r="E63">
            <v>3277322827</v>
          </cell>
        </row>
        <row r="64">
          <cell r="B64" t="str">
            <v>1110</v>
          </cell>
          <cell r="E64">
            <v>709049725.70000005</v>
          </cell>
        </row>
        <row r="65">
          <cell r="B65" t="str">
            <v>1112</v>
          </cell>
          <cell r="E65">
            <v>178384017.19999999</v>
          </cell>
        </row>
        <row r="66">
          <cell r="B66" t="str">
            <v>1116</v>
          </cell>
          <cell r="E66">
            <v>74967220.689999998</v>
          </cell>
        </row>
        <row r="67">
          <cell r="B67" t="str">
            <v>1116</v>
          </cell>
          <cell r="E67">
            <v>111044407.5</v>
          </cell>
        </row>
        <row r="68">
          <cell r="B68" t="str">
            <v>1116</v>
          </cell>
          <cell r="E68">
            <v>39143078.189999998</v>
          </cell>
        </row>
        <row r="69">
          <cell r="B69" t="str">
            <v>1116</v>
          </cell>
          <cell r="E69">
            <v>347393876.89999998</v>
          </cell>
        </row>
        <row r="70">
          <cell r="B70" t="str">
            <v>1116</v>
          </cell>
          <cell r="E70">
            <v>355938186</v>
          </cell>
        </row>
        <row r="71">
          <cell r="B71" t="str">
            <v>1116</v>
          </cell>
          <cell r="E71">
            <v>414313147</v>
          </cell>
        </row>
        <row r="72">
          <cell r="B72" t="str">
            <v>1116</v>
          </cell>
          <cell r="E72">
            <v>1165941944</v>
          </cell>
        </row>
        <row r="73">
          <cell r="B73" t="str">
            <v>1116</v>
          </cell>
          <cell r="E73">
            <v>279183460.39999998</v>
          </cell>
        </row>
        <row r="74">
          <cell r="B74" t="str">
            <v>1116</v>
          </cell>
          <cell r="E74">
            <v>65551173.460000001</v>
          </cell>
        </row>
        <row r="75">
          <cell r="B75" t="str">
            <v>1117</v>
          </cell>
          <cell r="E75">
            <v>347739404.5</v>
          </cell>
        </row>
        <row r="76">
          <cell r="B76" t="str">
            <v>1118</v>
          </cell>
          <cell r="E76">
            <v>106967809.3</v>
          </cell>
        </row>
        <row r="77">
          <cell r="B77" t="str">
            <v>1118</v>
          </cell>
          <cell r="E77">
            <v>39819937.5</v>
          </cell>
        </row>
        <row r="78">
          <cell r="B78" t="str">
            <v>1118</v>
          </cell>
          <cell r="E78">
            <v>73645926.349999994</v>
          </cell>
        </row>
        <row r="79">
          <cell r="B79" t="str">
            <v>1118</v>
          </cell>
          <cell r="E79">
            <v>164139970.09999999</v>
          </cell>
        </row>
        <row r="80">
          <cell r="B80" t="str">
            <v>1118</v>
          </cell>
          <cell r="E80">
            <v>14105628.119999999</v>
          </cell>
        </row>
        <row r="81">
          <cell r="B81" t="str">
            <v>1118</v>
          </cell>
          <cell r="E81">
            <v>1250015.4750000001</v>
          </cell>
        </row>
        <row r="82">
          <cell r="B82" t="str">
            <v>1118</v>
          </cell>
          <cell r="E82">
            <v>158427500</v>
          </cell>
        </row>
        <row r="83">
          <cell r="B83" t="str">
            <v>1118</v>
          </cell>
          <cell r="E83">
            <v>99904758.609999999</v>
          </cell>
        </row>
        <row r="84">
          <cell r="B84" t="str">
            <v>1118</v>
          </cell>
        </row>
        <row r="85">
          <cell r="B85" t="str">
            <v>1119</v>
          </cell>
          <cell r="E85">
            <v>1190250</v>
          </cell>
        </row>
        <row r="86">
          <cell r="B86" t="str">
            <v>1119</v>
          </cell>
          <cell r="E86">
            <v>6764397.102</v>
          </cell>
        </row>
        <row r="87">
          <cell r="B87" t="str">
            <v>1119</v>
          </cell>
          <cell r="E87">
            <v>49595.512999999999</v>
          </cell>
        </row>
        <row r="88">
          <cell r="B88" t="str">
            <v>1119</v>
          </cell>
          <cell r="E88">
            <v>2518750.5410000002</v>
          </cell>
        </row>
        <row r="89">
          <cell r="B89" t="str">
            <v>1119</v>
          </cell>
          <cell r="E89">
            <v>13605043.85</v>
          </cell>
        </row>
        <row r="90">
          <cell r="B90" t="str">
            <v>1119</v>
          </cell>
          <cell r="E90">
            <v>4645620.9840000002</v>
          </cell>
        </row>
        <row r="91">
          <cell r="B91" t="str">
            <v>1119</v>
          </cell>
          <cell r="E91">
            <v>50249925.270000003</v>
          </cell>
        </row>
        <row r="92">
          <cell r="B92" t="str">
            <v>1119</v>
          </cell>
          <cell r="E92">
            <v>46220117.590000004</v>
          </cell>
        </row>
        <row r="93">
          <cell r="B93" t="str">
            <v>1119</v>
          </cell>
          <cell r="E93">
            <v>411067.5</v>
          </cell>
        </row>
        <row r="94">
          <cell r="B94" t="str">
            <v>1120</v>
          </cell>
          <cell r="E94">
            <v>334666666.89999998</v>
          </cell>
        </row>
        <row r="95">
          <cell r="B95" t="str">
            <v>1119</v>
          </cell>
          <cell r="E95">
            <v>4093698.798</v>
          </cell>
        </row>
        <row r="96">
          <cell r="B96" t="str">
            <v>1180</v>
          </cell>
          <cell r="E96">
            <v>9103001.5079999994</v>
          </cell>
        </row>
        <row r="97">
          <cell r="B97" t="str">
            <v>1180</v>
          </cell>
          <cell r="E97">
            <v>166949748</v>
          </cell>
        </row>
        <row r="98">
          <cell r="B98" t="str">
            <v>1180</v>
          </cell>
          <cell r="E98">
            <v>173197620</v>
          </cell>
        </row>
        <row r="99">
          <cell r="B99" t="str">
            <v>1180</v>
          </cell>
          <cell r="E99">
            <v>115950218.40000001</v>
          </cell>
        </row>
        <row r="100">
          <cell r="B100" t="str">
            <v>1180</v>
          </cell>
          <cell r="E100">
            <v>23864518.010000002</v>
          </cell>
        </row>
        <row r="101">
          <cell r="B101" t="str">
            <v>1180</v>
          </cell>
          <cell r="E101">
            <v>1757943.936</v>
          </cell>
        </row>
        <row r="102">
          <cell r="B102" t="str">
            <v>1180</v>
          </cell>
          <cell r="E102">
            <v>14999999.99</v>
          </cell>
        </row>
        <row r="103">
          <cell r="B103" t="str">
            <v>1180</v>
          </cell>
          <cell r="E103">
            <v>16239526.4</v>
          </cell>
        </row>
        <row r="104">
          <cell r="B104" t="str">
            <v>1180</v>
          </cell>
          <cell r="E104">
            <v>108855575.40000001</v>
          </cell>
        </row>
        <row r="105">
          <cell r="B105" t="str">
            <v>1180</v>
          </cell>
          <cell r="E105">
            <v>3821801263</v>
          </cell>
        </row>
        <row r="106">
          <cell r="B106" t="str">
            <v>1180</v>
          </cell>
          <cell r="E106">
            <v>1010093720</v>
          </cell>
        </row>
        <row r="107">
          <cell r="B107" t="str">
            <v>1180</v>
          </cell>
          <cell r="E107">
            <v>831113688.10000002</v>
          </cell>
        </row>
        <row r="108">
          <cell r="B108" t="str">
            <v>1180</v>
          </cell>
          <cell r="E108">
            <v>562363488.5</v>
          </cell>
        </row>
        <row r="109">
          <cell r="B109" t="str">
            <v>1180</v>
          </cell>
          <cell r="E109">
            <v>5670956.8030000003</v>
          </cell>
        </row>
        <row r="110">
          <cell r="B110" t="str">
            <v>1180</v>
          </cell>
          <cell r="E110">
            <v>827429117.39999998</v>
          </cell>
        </row>
        <row r="111">
          <cell r="B111" t="str">
            <v>1180</v>
          </cell>
          <cell r="E111">
            <v>118568842.09999999</v>
          </cell>
        </row>
        <row r="112">
          <cell r="B112" t="str">
            <v>1180</v>
          </cell>
          <cell r="E112">
            <v>4881799.28</v>
          </cell>
        </row>
        <row r="113">
          <cell r="B113" t="str">
            <v>1190</v>
          </cell>
          <cell r="E113">
            <v>1382906.25</v>
          </cell>
        </row>
        <row r="114">
          <cell r="B114" t="str">
            <v>1190</v>
          </cell>
          <cell r="E114">
            <v>617535394.29999995</v>
          </cell>
        </row>
        <row r="115">
          <cell r="B115" t="str">
            <v>1190</v>
          </cell>
          <cell r="E115">
            <v>59502639.700000003</v>
          </cell>
        </row>
        <row r="116">
          <cell r="B116" t="str">
            <v>1190</v>
          </cell>
          <cell r="E116">
            <v>34856621.68</v>
          </cell>
        </row>
        <row r="117">
          <cell r="B117" t="str">
            <v>1194</v>
          </cell>
          <cell r="E117">
            <v>253742.5</v>
          </cell>
        </row>
        <row r="118">
          <cell r="B118" t="str">
            <v>1196</v>
          </cell>
          <cell r="E118">
            <v>138535247.40000001</v>
          </cell>
        </row>
        <row r="119">
          <cell r="B119" t="str">
            <v>1196</v>
          </cell>
          <cell r="E119">
            <v>330376437.5</v>
          </cell>
        </row>
        <row r="120">
          <cell r="B120" t="str">
            <v>1196</v>
          </cell>
          <cell r="E120">
            <v>260614194.19999999</v>
          </cell>
        </row>
        <row r="121">
          <cell r="B121" t="str">
            <v>1196</v>
          </cell>
          <cell r="E121">
            <v>429280448.5</v>
          </cell>
        </row>
        <row r="122">
          <cell r="B122" t="str">
            <v>1196</v>
          </cell>
          <cell r="E122">
            <v>44860065.520000003</v>
          </cell>
        </row>
        <row r="123">
          <cell r="B123" t="str">
            <v>1196</v>
          </cell>
          <cell r="E123">
            <v>904864776.89999998</v>
          </cell>
        </row>
        <row r="124">
          <cell r="B124" t="str">
            <v>1196</v>
          </cell>
          <cell r="E124">
            <v>35935863.520000003</v>
          </cell>
        </row>
        <row r="125">
          <cell r="B125" t="str">
            <v>1196</v>
          </cell>
          <cell r="E125">
            <v>82967224.340000004</v>
          </cell>
        </row>
        <row r="126">
          <cell r="B126" t="str">
            <v>1196</v>
          </cell>
          <cell r="E126">
            <v>2231460000</v>
          </cell>
        </row>
        <row r="127">
          <cell r="B127" t="str">
            <v>1196</v>
          </cell>
          <cell r="E127">
            <v>584031250</v>
          </cell>
        </row>
        <row r="128">
          <cell r="B128" t="str">
            <v>1197</v>
          </cell>
          <cell r="E128">
            <v>23687279.52</v>
          </cell>
        </row>
        <row r="129">
          <cell r="B129" t="str">
            <v>1197</v>
          </cell>
          <cell r="E129">
            <v>160045028.30000001</v>
          </cell>
        </row>
        <row r="130">
          <cell r="B130" t="str">
            <v>1197</v>
          </cell>
          <cell r="E130">
            <v>25767918.920000002</v>
          </cell>
        </row>
        <row r="131">
          <cell r="B131" t="str">
            <v>1197</v>
          </cell>
          <cell r="E131">
            <v>72966631.819999993</v>
          </cell>
        </row>
        <row r="132">
          <cell r="B132" t="str">
            <v>1197</v>
          </cell>
          <cell r="E132">
            <v>153447676.80000001</v>
          </cell>
        </row>
        <row r="133">
          <cell r="B133" t="str">
            <v>1197</v>
          </cell>
          <cell r="E133">
            <v>8456416.9729999993</v>
          </cell>
        </row>
        <row r="134">
          <cell r="B134" t="str">
            <v>1197</v>
          </cell>
          <cell r="E134">
            <v>29568775.239999998</v>
          </cell>
        </row>
        <row r="135">
          <cell r="B135" t="str">
            <v>1197</v>
          </cell>
          <cell r="E135">
            <v>67278857.760000005</v>
          </cell>
        </row>
        <row r="136">
          <cell r="B136" t="str">
            <v>1198</v>
          </cell>
          <cell r="E136">
            <v>70662290.109999999</v>
          </cell>
        </row>
        <row r="137">
          <cell r="B137" t="str">
            <v>1198</v>
          </cell>
        </row>
        <row r="138">
          <cell r="B138" t="str">
            <v>1198</v>
          </cell>
        </row>
        <row r="139">
          <cell r="B139" t="str">
            <v>1198</v>
          </cell>
          <cell r="E139">
            <v>43508871.170000002</v>
          </cell>
        </row>
        <row r="140">
          <cell r="B140" t="str">
            <v>1205</v>
          </cell>
          <cell r="E140">
            <v>1304231.6429999999</v>
          </cell>
        </row>
        <row r="141">
          <cell r="B141" t="str">
            <v>1205</v>
          </cell>
          <cell r="E141">
            <v>1208380.5360000001</v>
          </cell>
        </row>
        <row r="142">
          <cell r="B142" t="str">
            <v>1205</v>
          </cell>
          <cell r="E142">
            <v>37700595.450000003</v>
          </cell>
        </row>
        <row r="143">
          <cell r="B143" t="str">
            <v>1205</v>
          </cell>
          <cell r="E143">
            <v>16464416.84</v>
          </cell>
        </row>
        <row r="144">
          <cell r="B144" t="str">
            <v>1206</v>
          </cell>
          <cell r="E144">
            <v>5662564.6730000004</v>
          </cell>
        </row>
        <row r="145">
          <cell r="B145" t="str">
            <v>1206</v>
          </cell>
          <cell r="E145">
            <v>885065.76</v>
          </cell>
        </row>
        <row r="146">
          <cell r="B146" t="str">
            <v>1206</v>
          </cell>
          <cell r="E146">
            <v>1087033298</v>
          </cell>
        </row>
        <row r="147">
          <cell r="B147" t="str">
            <v>1213</v>
          </cell>
          <cell r="E147">
            <v>261939787.19999999</v>
          </cell>
        </row>
        <row r="148">
          <cell r="B148" t="str">
            <v>1225</v>
          </cell>
          <cell r="E148">
            <v>945299.37199999997</v>
          </cell>
        </row>
        <row r="149">
          <cell r="B149" t="str">
            <v>1229</v>
          </cell>
          <cell r="E149">
            <v>-465034.185</v>
          </cell>
        </row>
        <row r="150">
          <cell r="B150" t="str">
            <v>1229</v>
          </cell>
          <cell r="E150">
            <v>-141486.88800000001</v>
          </cell>
        </row>
        <row r="151">
          <cell r="B151" t="str">
            <v>1229</v>
          </cell>
          <cell r="E151">
            <v>-3121.0340000000001</v>
          </cell>
        </row>
        <row r="152">
          <cell r="B152" t="str">
            <v>1229</v>
          </cell>
          <cell r="E152">
            <v>-441106.179</v>
          </cell>
        </row>
        <row r="153">
          <cell r="B153" t="str">
            <v>1229</v>
          </cell>
          <cell r="E153">
            <v>104034.466</v>
          </cell>
        </row>
        <row r="154">
          <cell r="B154" t="str">
            <v>1229</v>
          </cell>
          <cell r="E154">
            <v>-305601.24900000001</v>
          </cell>
        </row>
        <row r="155">
          <cell r="B155" t="str">
            <v>1230</v>
          </cell>
          <cell r="E155">
            <v>3992639.8110000002</v>
          </cell>
        </row>
        <row r="156">
          <cell r="B156" t="str">
            <v>1251</v>
          </cell>
          <cell r="E156">
            <v>128227500</v>
          </cell>
        </row>
        <row r="157">
          <cell r="B157" t="str">
            <v>1251</v>
          </cell>
          <cell r="E157">
            <v>232179161.40000001</v>
          </cell>
        </row>
        <row r="158">
          <cell r="B158" t="str">
            <v>1253</v>
          </cell>
          <cell r="E158">
            <v>10332000</v>
          </cell>
        </row>
        <row r="159">
          <cell r="B159" t="str">
            <v>1253</v>
          </cell>
          <cell r="E159">
            <v>21980100</v>
          </cell>
        </row>
        <row r="160">
          <cell r="B160" t="str">
            <v>1253</v>
          </cell>
          <cell r="E160">
            <v>27500000</v>
          </cell>
        </row>
        <row r="161">
          <cell r="B161" t="str">
            <v>1261</v>
          </cell>
          <cell r="E161">
            <v>5947236.8990000002</v>
          </cell>
        </row>
        <row r="162">
          <cell r="B162" t="str">
            <v>1261</v>
          </cell>
          <cell r="E162">
            <v>9066397.7180000003</v>
          </cell>
        </row>
        <row r="163">
          <cell r="B163" t="str">
            <v>1261</v>
          </cell>
          <cell r="E163">
            <v>422481.43800000002</v>
          </cell>
        </row>
        <row r="164">
          <cell r="B164" t="str">
            <v>1261</v>
          </cell>
          <cell r="E164">
            <v>1422734.754</v>
          </cell>
        </row>
        <row r="165">
          <cell r="B165" t="str">
            <v>1261</v>
          </cell>
          <cell r="E165">
            <v>2622683.5</v>
          </cell>
        </row>
        <row r="166">
          <cell r="B166" t="str">
            <v>1262</v>
          </cell>
          <cell r="E166">
            <v>548084.01599999995</v>
          </cell>
        </row>
        <row r="167">
          <cell r="B167" t="str">
            <v>1262</v>
          </cell>
          <cell r="E167">
            <v>2537426</v>
          </cell>
        </row>
        <row r="168">
          <cell r="B168" t="str">
            <v>1275</v>
          </cell>
          <cell r="E168">
            <v>16003754116</v>
          </cell>
        </row>
        <row r="169">
          <cell r="B169" t="str">
            <v>1278</v>
          </cell>
          <cell r="E169">
            <v>79057172.439999998</v>
          </cell>
        </row>
        <row r="170">
          <cell r="B170" t="str">
            <v>1278</v>
          </cell>
          <cell r="E170">
            <v>180606496.09999999</v>
          </cell>
        </row>
        <row r="171">
          <cell r="B171" t="str">
            <v>1282</v>
          </cell>
          <cell r="E171">
            <v>116394934.09999999</v>
          </cell>
        </row>
        <row r="172">
          <cell r="B172" t="str">
            <v>1291</v>
          </cell>
          <cell r="E172">
            <v>587401431.79999995</v>
          </cell>
        </row>
        <row r="173">
          <cell r="B173" t="str">
            <v>1293</v>
          </cell>
          <cell r="E173">
            <v>504927981.60000002</v>
          </cell>
        </row>
        <row r="176">
          <cell r="B176" t="str">
            <v>4103</v>
          </cell>
        </row>
        <row r="177">
          <cell r="B177" t="str">
            <v>4103</v>
          </cell>
        </row>
        <row r="178">
          <cell r="B178" t="str">
            <v>4103</v>
          </cell>
        </row>
        <row r="179">
          <cell r="B179" t="str">
            <v>4103</v>
          </cell>
        </row>
        <row r="180">
          <cell r="B180" t="str">
            <v>4103</v>
          </cell>
        </row>
        <row r="181">
          <cell r="B181" t="str">
            <v>4103</v>
          </cell>
        </row>
        <row r="182">
          <cell r="B182" t="str">
            <v>4103</v>
          </cell>
        </row>
        <row r="183">
          <cell r="B183" t="str">
            <v>4103</v>
          </cell>
        </row>
        <row r="184">
          <cell r="B184" t="str">
            <v>4103</v>
          </cell>
          <cell r="E184">
            <v>97513084.290000007</v>
          </cell>
        </row>
        <row r="185">
          <cell r="B185" t="str">
            <v>4103</v>
          </cell>
        </row>
        <row r="186">
          <cell r="B186" t="str">
            <v>4103</v>
          </cell>
        </row>
        <row r="187">
          <cell r="B187" t="str">
            <v>4103</v>
          </cell>
        </row>
        <row r="188">
          <cell r="B188" t="str">
            <v>4103</v>
          </cell>
          <cell r="E188">
            <v>548312827.60000002</v>
          </cell>
        </row>
        <row r="189">
          <cell r="B189" t="str">
            <v>4103</v>
          </cell>
        </row>
        <row r="190">
          <cell r="B190" t="str">
            <v>4103</v>
          </cell>
        </row>
        <row r="191">
          <cell r="B191" t="str">
            <v>4103</v>
          </cell>
        </row>
        <row r="192">
          <cell r="B192" t="str">
            <v>4103</v>
          </cell>
        </row>
        <row r="193">
          <cell r="B193" t="str">
            <v>4103</v>
          </cell>
          <cell r="E193">
            <v>100322238.59999999</v>
          </cell>
        </row>
        <row r="194">
          <cell r="B194" t="str">
            <v>4103</v>
          </cell>
        </row>
        <row r="195">
          <cell r="B195" t="str">
            <v>4103</v>
          </cell>
        </row>
        <row r="196">
          <cell r="B196" t="str">
            <v>4103</v>
          </cell>
        </row>
        <row r="197">
          <cell r="B197" t="str">
            <v>4103</v>
          </cell>
        </row>
        <row r="198">
          <cell r="B198" t="str">
            <v>4103</v>
          </cell>
        </row>
        <row r="199">
          <cell r="B199" t="str">
            <v>4103</v>
          </cell>
        </row>
        <row r="200">
          <cell r="B200" t="str">
            <v>4103</v>
          </cell>
        </row>
        <row r="201">
          <cell r="B201" t="str">
            <v>4103</v>
          </cell>
        </row>
        <row r="202">
          <cell r="B202" t="str">
            <v>4103</v>
          </cell>
          <cell r="E202">
            <v>1853020.1869999999</v>
          </cell>
        </row>
        <row r="203">
          <cell r="B203" t="str">
            <v>4103</v>
          </cell>
          <cell r="E203">
            <v>9680432.8809999991</v>
          </cell>
        </row>
        <row r="204">
          <cell r="B204" t="str">
            <v>4103</v>
          </cell>
        </row>
        <row r="205">
          <cell r="B205" t="str">
            <v>4103</v>
          </cell>
        </row>
        <row r="206">
          <cell r="B206" t="str">
            <v>4103</v>
          </cell>
        </row>
        <row r="207">
          <cell r="B207" t="str">
            <v>4103</v>
          </cell>
        </row>
        <row r="208">
          <cell r="B208" t="str">
            <v>4100</v>
          </cell>
        </row>
        <row r="209">
          <cell r="B209" t="str">
            <v>4103</v>
          </cell>
          <cell r="E209">
            <v>434290695.30000001</v>
          </cell>
        </row>
        <row r="210">
          <cell r="B210" t="str">
            <v>4103</v>
          </cell>
        </row>
        <row r="211">
          <cell r="B211" t="str">
            <v>4103</v>
          </cell>
        </row>
        <row r="212">
          <cell r="B212" t="str">
            <v>4103</v>
          </cell>
        </row>
        <row r="213">
          <cell r="B213" t="str">
            <v>4103</v>
          </cell>
        </row>
        <row r="214">
          <cell r="B214" t="str">
            <v>4101</v>
          </cell>
        </row>
        <row r="215">
          <cell r="B215" t="str">
            <v>4101</v>
          </cell>
        </row>
        <row r="216">
          <cell r="B216" t="str">
            <v>4101</v>
          </cell>
          <cell r="E216">
            <v>14065121.939999999</v>
          </cell>
        </row>
        <row r="217">
          <cell r="B217" t="str">
            <v>4103</v>
          </cell>
        </row>
        <row r="218">
          <cell r="B218" t="str">
            <v>4103</v>
          </cell>
        </row>
        <row r="219">
          <cell r="B219" t="str">
            <v>4101</v>
          </cell>
        </row>
        <row r="220">
          <cell r="B220" t="str">
            <v>4103</v>
          </cell>
        </row>
        <row r="221">
          <cell r="B221" t="str">
            <v>4103</v>
          </cell>
          <cell r="E221">
            <v>673686.63</v>
          </cell>
        </row>
        <row r="222">
          <cell r="B222" t="str">
            <v>4103</v>
          </cell>
        </row>
        <row r="223">
          <cell r="B223" t="str">
            <v>4103</v>
          </cell>
        </row>
        <row r="224">
          <cell r="B224" t="str">
            <v>4103</v>
          </cell>
        </row>
        <row r="225">
          <cell r="B225" t="str">
            <v>4103</v>
          </cell>
        </row>
        <row r="226">
          <cell r="B226" t="str">
            <v>4103</v>
          </cell>
          <cell r="E226">
            <v>1291001.648</v>
          </cell>
        </row>
        <row r="227">
          <cell r="B227" t="str">
            <v>4402</v>
          </cell>
          <cell r="E227">
            <v>2455077772</v>
          </cell>
        </row>
        <row r="228">
          <cell r="B228" t="str">
            <v>4403</v>
          </cell>
          <cell r="E228">
            <v>660311418.29999995</v>
          </cell>
        </row>
        <row r="229">
          <cell r="B229" t="str">
            <v>4602</v>
          </cell>
          <cell r="E229">
            <v>59783782.960000001</v>
          </cell>
        </row>
        <row r="230">
          <cell r="B230" t="str">
            <v>4604</v>
          </cell>
          <cell r="E230">
            <v>3332005579</v>
          </cell>
        </row>
        <row r="231">
          <cell r="B231" t="str">
            <v>4606</v>
          </cell>
          <cell r="E231">
            <v>1421322924</v>
          </cell>
        </row>
        <row r="232">
          <cell r="B232" t="str">
            <v>4806</v>
          </cell>
          <cell r="E232">
            <v>44274620.119999997</v>
          </cell>
        </row>
        <row r="233">
          <cell r="B233" t="str">
            <v>4808</v>
          </cell>
          <cell r="E233">
            <v>425748828.10000002</v>
          </cell>
        </row>
        <row r="234">
          <cell r="B234" t="str">
            <v>4809</v>
          </cell>
        </row>
        <row r="235">
          <cell r="B235" t="str">
            <v>4809</v>
          </cell>
        </row>
        <row r="236">
          <cell r="B236" t="str">
            <v>8412</v>
          </cell>
        </row>
        <row r="237">
          <cell r="B237" t="str">
            <v>8412</v>
          </cell>
        </row>
        <row r="238">
          <cell r="B238" t="str">
            <v>8412</v>
          </cell>
        </row>
        <row r="239">
          <cell r="B239" t="str">
            <v>8405</v>
          </cell>
          <cell r="E239">
            <v>460058841.60000002</v>
          </cell>
        </row>
        <row r="240">
          <cell r="B240" t="str">
            <v>8405</v>
          </cell>
          <cell r="E240">
            <v>136645850</v>
          </cell>
        </row>
        <row r="241">
          <cell r="B241" t="str">
            <v>8431</v>
          </cell>
          <cell r="E241">
            <v>843759756.20000005</v>
          </cell>
        </row>
        <row r="242">
          <cell r="B242" t="str">
            <v>8431</v>
          </cell>
          <cell r="E242">
            <v>309244472.5</v>
          </cell>
        </row>
        <row r="243">
          <cell r="B243" t="str">
            <v>8431</v>
          </cell>
          <cell r="E243">
            <v>1575757.2390000001</v>
          </cell>
        </row>
        <row r="244">
          <cell r="B244" t="str">
            <v>4809</v>
          </cell>
          <cell r="E244">
            <v>380613900.39999998</v>
          </cell>
        </row>
        <row r="246">
          <cell r="B246" t="str">
            <v>1119</v>
          </cell>
        </row>
        <row r="247">
          <cell r="B247" t="str">
            <v>8420</v>
          </cell>
          <cell r="E247">
            <v>436595703.89999998</v>
          </cell>
        </row>
        <row r="248">
          <cell r="B248" t="str">
            <v>8420</v>
          </cell>
          <cell r="E248">
            <v>96064997.420000002</v>
          </cell>
        </row>
        <row r="249">
          <cell r="B249" t="str">
            <v>8433</v>
          </cell>
          <cell r="E249">
            <v>147481174</v>
          </cell>
        </row>
        <row r="250">
          <cell r="B250" t="str">
            <v>9002</v>
          </cell>
          <cell r="E250">
            <v>474122765.5</v>
          </cell>
        </row>
        <row r="251">
          <cell r="B251" t="str">
            <v>9003</v>
          </cell>
          <cell r="E251">
            <v>493639886.60000002</v>
          </cell>
        </row>
        <row r="252">
          <cell r="B252" t="str">
            <v>9006</v>
          </cell>
          <cell r="E252">
            <v>156966935.90000001</v>
          </cell>
        </row>
        <row r="253">
          <cell r="B253" t="str">
            <v>9007</v>
          </cell>
          <cell r="E253">
            <v>98727977.189999998</v>
          </cell>
        </row>
        <row r="254">
          <cell r="B254" t="str">
            <v>6502</v>
          </cell>
          <cell r="E254">
            <v>974164610</v>
          </cell>
        </row>
        <row r="255">
          <cell r="B255" t="str">
            <v>6702</v>
          </cell>
          <cell r="E255">
            <v>62564800</v>
          </cell>
        </row>
        <row r="256">
          <cell r="B256" t="str">
            <v>6702</v>
          </cell>
          <cell r="E256">
            <v>900000</v>
          </cell>
        </row>
        <row r="257">
          <cell r="B257" t="str">
            <v>6703</v>
          </cell>
          <cell r="E257">
            <v>119000000.3</v>
          </cell>
        </row>
        <row r="258">
          <cell r="B258" t="str">
            <v>6704</v>
          </cell>
          <cell r="E258">
            <v>45597022.799999997</v>
          </cell>
        </row>
        <row r="259">
          <cell r="B259" t="str">
            <v>6706</v>
          </cell>
          <cell r="E259">
            <v>168611171</v>
          </cell>
        </row>
        <row r="260">
          <cell r="B260" t="str">
            <v>6712</v>
          </cell>
          <cell r="E260">
            <v>304627667.39999998</v>
          </cell>
        </row>
        <row r="261">
          <cell r="B261" t="str">
            <v>6712</v>
          </cell>
          <cell r="E261">
            <v>292982818.89999998</v>
          </cell>
        </row>
        <row r="262">
          <cell r="B262" t="str">
            <v>6712</v>
          </cell>
          <cell r="E262">
            <v>29298281.890000001</v>
          </cell>
        </row>
        <row r="263">
          <cell r="B263" t="str">
            <v>8700</v>
          </cell>
          <cell r="E263">
            <v>-93521186.599999994</v>
          </cell>
        </row>
        <row r="265">
          <cell r="B265" t="str">
            <v>2304</v>
          </cell>
          <cell r="E265">
            <v>4757544875</v>
          </cell>
        </row>
        <row r="266">
          <cell r="B266" t="str">
            <v>2304</v>
          </cell>
          <cell r="E266">
            <v>25429275</v>
          </cell>
        </row>
        <row r="267">
          <cell r="B267" t="str">
            <v>2900</v>
          </cell>
          <cell r="E267">
            <v>216403800</v>
          </cell>
        </row>
        <row r="268">
          <cell r="B268" t="str">
            <v>2481</v>
          </cell>
          <cell r="E268">
            <v>26432000</v>
          </cell>
        </row>
        <row r="269">
          <cell r="B269" t="str">
            <v>2901</v>
          </cell>
          <cell r="E269">
            <v>405434334</v>
          </cell>
        </row>
        <row r="270">
          <cell r="B270" t="str">
            <v>2902</v>
          </cell>
          <cell r="E270">
            <v>975100000</v>
          </cell>
        </row>
        <row r="271">
          <cell r="B271" t="str">
            <v>2600</v>
          </cell>
          <cell r="E271">
            <v>717738231.20000005</v>
          </cell>
        </row>
        <row r="272">
          <cell r="B272" t="str">
            <v>2341</v>
          </cell>
          <cell r="E272">
            <v>1646289400</v>
          </cell>
        </row>
        <row r="273">
          <cell r="B273" t="str">
            <v>2603</v>
          </cell>
          <cell r="E273">
            <v>62558218</v>
          </cell>
        </row>
      </sheetData>
      <sheetData sheetId="3">
        <row r="2">
          <cell r="B2" t="str">
            <v>3502</v>
          </cell>
          <cell r="E2">
            <v>153931977.40000001</v>
          </cell>
        </row>
        <row r="3">
          <cell r="B3" t="str">
            <v>3502</v>
          </cell>
          <cell r="E3">
            <v>3492561</v>
          </cell>
        </row>
        <row r="4">
          <cell r="B4" t="str">
            <v>3502</v>
          </cell>
          <cell r="E4">
            <v>2509593.6609999998</v>
          </cell>
        </row>
        <row r="5">
          <cell r="B5" t="str">
            <v>3502</v>
          </cell>
          <cell r="E5">
            <v>75908148.959999993</v>
          </cell>
        </row>
        <row r="6">
          <cell r="B6" t="str">
            <v>3502</v>
          </cell>
          <cell r="E6">
            <v>8608305.9059999995</v>
          </cell>
        </row>
        <row r="7">
          <cell r="B7" t="str">
            <v>3502</v>
          </cell>
          <cell r="E7">
            <v>12752088.029999999</v>
          </cell>
        </row>
        <row r="8">
          <cell r="B8" t="str">
            <v>3502</v>
          </cell>
          <cell r="E8">
            <v>26453366.960000001</v>
          </cell>
        </row>
        <row r="9">
          <cell r="B9" t="str">
            <v>3502</v>
          </cell>
          <cell r="E9">
            <v>19260844.510000002</v>
          </cell>
        </row>
        <row r="10">
          <cell r="B10" t="str">
            <v>3502</v>
          </cell>
          <cell r="E10">
            <v>7769578.6140000001</v>
          </cell>
        </row>
        <row r="11">
          <cell r="B11" t="str">
            <v>3502</v>
          </cell>
          <cell r="E11">
            <v>4747758.977</v>
          </cell>
        </row>
        <row r="12">
          <cell r="B12" t="str">
            <v>3502</v>
          </cell>
        </row>
        <row r="13">
          <cell r="B13" t="str">
            <v>3502</v>
          </cell>
        </row>
        <row r="14">
          <cell r="B14" t="str">
            <v>3502</v>
          </cell>
        </row>
        <row r="15">
          <cell r="B15" t="str">
            <v>3502</v>
          </cell>
        </row>
        <row r="16">
          <cell r="B16" t="str">
            <v>3502</v>
          </cell>
        </row>
        <row r="17">
          <cell r="B17" t="str">
            <v>3502</v>
          </cell>
        </row>
        <row r="18">
          <cell r="B18" t="str">
            <v>3502</v>
          </cell>
        </row>
        <row r="19">
          <cell r="B19" t="str">
            <v>3502</v>
          </cell>
        </row>
        <row r="20">
          <cell r="B20" t="str">
            <v>3502</v>
          </cell>
        </row>
        <row r="21">
          <cell r="B21" t="str">
            <v>3502</v>
          </cell>
        </row>
        <row r="22">
          <cell r="B22" t="str">
            <v>3502</v>
          </cell>
        </row>
        <row r="23">
          <cell r="B23" t="str">
            <v>3502</v>
          </cell>
        </row>
        <row r="24">
          <cell r="B24" t="str">
            <v>8422</v>
          </cell>
          <cell r="E24">
            <v>245748.83</v>
          </cell>
        </row>
        <row r="25">
          <cell r="B25" t="str">
            <v>8422</v>
          </cell>
          <cell r="E25">
            <v>245748.83</v>
          </cell>
        </row>
        <row r="26">
          <cell r="B26" t="str">
            <v>8422</v>
          </cell>
          <cell r="E26">
            <v>564394.27399999998</v>
          </cell>
        </row>
        <row r="27">
          <cell r="B27" t="str">
            <v>8422</v>
          </cell>
          <cell r="E27">
            <v>2227273.889</v>
          </cell>
        </row>
        <row r="28">
          <cell r="B28" t="str">
            <v>8422</v>
          </cell>
          <cell r="E28">
            <v>307512.67300000001</v>
          </cell>
        </row>
        <row r="29">
          <cell r="B29" t="str">
            <v>8422</v>
          </cell>
          <cell r="E29">
            <v>1230050.6939999999</v>
          </cell>
        </row>
        <row r="30">
          <cell r="B30" t="str">
            <v>8422</v>
          </cell>
          <cell r="E30">
            <v>307512.67300000001</v>
          </cell>
        </row>
        <row r="32">
          <cell r="B32" t="str">
            <v>8401</v>
          </cell>
          <cell r="E32">
            <v>5026872.8099999996</v>
          </cell>
        </row>
        <row r="33">
          <cell r="B33" t="str">
            <v>8401</v>
          </cell>
          <cell r="E33">
            <v>3477791.9539999999</v>
          </cell>
        </row>
        <row r="34">
          <cell r="B34" t="str">
            <v>8401</v>
          </cell>
          <cell r="E34">
            <v>3619348.1949999998</v>
          </cell>
        </row>
        <row r="35">
          <cell r="B35" t="str">
            <v>8401</v>
          </cell>
          <cell r="E35">
            <v>6709025.1299999999</v>
          </cell>
        </row>
        <row r="36">
          <cell r="B36" t="str">
            <v>1110</v>
          </cell>
          <cell r="E36">
            <v>129959860.2</v>
          </cell>
        </row>
        <row r="37">
          <cell r="B37" t="str">
            <v>1110</v>
          </cell>
          <cell r="E37">
            <v>688951.10199999996</v>
          </cell>
        </row>
        <row r="38">
          <cell r="B38" t="str">
            <v>1112</v>
          </cell>
          <cell r="E38">
            <v>6379008.25</v>
          </cell>
        </row>
        <row r="39">
          <cell r="B39" t="str">
            <v>1116</v>
          </cell>
          <cell r="E39">
            <v>2137147.8339999998</v>
          </cell>
        </row>
        <row r="40">
          <cell r="B40" t="str">
            <v>1116</v>
          </cell>
          <cell r="E40">
            <v>14047641.93</v>
          </cell>
        </row>
        <row r="41">
          <cell r="B41" t="str">
            <v>1116</v>
          </cell>
          <cell r="E41">
            <v>50358917.859999999</v>
          </cell>
        </row>
        <row r="42">
          <cell r="B42" t="str">
            <v>1116</v>
          </cell>
          <cell r="E42">
            <v>10105359.59</v>
          </cell>
        </row>
        <row r="43">
          <cell r="B43" t="str">
            <v>1116</v>
          </cell>
          <cell r="E43">
            <v>1763900.5819999999</v>
          </cell>
        </row>
        <row r="44">
          <cell r="B44" t="str">
            <v>1118</v>
          </cell>
          <cell r="E44">
            <v>60383456.460000001</v>
          </cell>
        </row>
        <row r="45">
          <cell r="B45" t="str">
            <v>1118</v>
          </cell>
          <cell r="E45">
            <v>24635303.620000001</v>
          </cell>
        </row>
        <row r="46">
          <cell r="B46" t="str">
            <v>1118</v>
          </cell>
          <cell r="E46">
            <v>7921632.3169999998</v>
          </cell>
        </row>
        <row r="47">
          <cell r="B47" t="str">
            <v>1119</v>
          </cell>
          <cell r="E47">
            <v>48990</v>
          </cell>
        </row>
        <row r="48">
          <cell r="B48" t="str">
            <v>1119</v>
          </cell>
          <cell r="E48">
            <v>12591065.58</v>
          </cell>
        </row>
        <row r="49">
          <cell r="B49" t="str">
            <v>1119</v>
          </cell>
          <cell r="E49">
            <v>12038957.85</v>
          </cell>
        </row>
        <row r="50">
          <cell r="B50" t="str">
            <v>1180</v>
          </cell>
          <cell r="E50">
            <v>758348836.39999998</v>
          </cell>
        </row>
        <row r="51">
          <cell r="B51" t="str">
            <v>1180</v>
          </cell>
          <cell r="E51">
            <v>10791812.33</v>
          </cell>
        </row>
        <row r="52">
          <cell r="B52" t="str">
            <v>1224</v>
          </cell>
          <cell r="E52">
            <v>19606027.16</v>
          </cell>
        </row>
        <row r="53">
          <cell r="B53" t="str">
            <v>1224</v>
          </cell>
          <cell r="E53">
            <v>1313884.892</v>
          </cell>
        </row>
        <row r="54">
          <cell r="B54" t="str">
            <v>1224</v>
          </cell>
          <cell r="E54">
            <v>18005295.140000001</v>
          </cell>
        </row>
        <row r="55">
          <cell r="B55" t="str">
            <v>1224</v>
          </cell>
          <cell r="E55">
            <v>12984483.34</v>
          </cell>
        </row>
        <row r="56">
          <cell r="B56" t="str">
            <v>1224</v>
          </cell>
          <cell r="E56">
            <v>73922814.530000001</v>
          </cell>
        </row>
        <row r="57">
          <cell r="B57" t="str">
            <v>1224</v>
          </cell>
          <cell r="E57">
            <v>251376.45</v>
          </cell>
        </row>
        <row r="58">
          <cell r="B58" t="str">
            <v>1224</v>
          </cell>
          <cell r="E58">
            <v>3184967.6</v>
          </cell>
        </row>
        <row r="59">
          <cell r="B59" t="str">
            <v>1224</v>
          </cell>
          <cell r="E59">
            <v>80785958.099999994</v>
          </cell>
        </row>
        <row r="60">
          <cell r="B60" t="str">
            <v>1224</v>
          </cell>
          <cell r="E60">
            <v>1757157.355</v>
          </cell>
        </row>
        <row r="61">
          <cell r="B61" t="str">
            <v>1224</v>
          </cell>
          <cell r="E61">
            <v>93715440.189999998</v>
          </cell>
        </row>
        <row r="62">
          <cell r="B62" t="str">
            <v>1227</v>
          </cell>
          <cell r="E62">
            <v>68142.573999999993</v>
          </cell>
        </row>
        <row r="63">
          <cell r="B63" t="str">
            <v>1227</v>
          </cell>
          <cell r="E63">
            <v>6519449.9649999999</v>
          </cell>
        </row>
        <row r="64">
          <cell r="B64" t="str">
            <v>1227</v>
          </cell>
          <cell r="E64">
            <v>190111931.59999999</v>
          </cell>
        </row>
        <row r="65">
          <cell r="B65" t="str">
            <v>1227</v>
          </cell>
          <cell r="E65">
            <v>107134303.2</v>
          </cell>
        </row>
        <row r="66">
          <cell r="B66" t="str">
            <v>1227</v>
          </cell>
          <cell r="E66">
            <v>983240401.60000002</v>
          </cell>
        </row>
        <row r="67">
          <cell r="B67" t="str">
            <v>1227</v>
          </cell>
          <cell r="E67">
            <v>1019626196</v>
          </cell>
        </row>
        <row r="68">
          <cell r="B68" t="str">
            <v>1227</v>
          </cell>
          <cell r="E68">
            <v>278310183.89999998</v>
          </cell>
        </row>
        <row r="69">
          <cell r="B69" t="str">
            <v>1228</v>
          </cell>
          <cell r="E69">
            <v>-458106.89</v>
          </cell>
        </row>
        <row r="70">
          <cell r="B70" t="str">
            <v>1228</v>
          </cell>
          <cell r="E70">
            <v>16820990.25</v>
          </cell>
        </row>
        <row r="71">
          <cell r="B71" t="str">
            <v>1228</v>
          </cell>
          <cell r="E71">
            <v>128277535.40000001</v>
          </cell>
        </row>
        <row r="72">
          <cell r="B72" t="str">
            <v>1228</v>
          </cell>
          <cell r="E72">
            <v>81653214.150000006</v>
          </cell>
        </row>
        <row r="73">
          <cell r="B73" t="str">
            <v>1228</v>
          </cell>
          <cell r="E73">
            <v>249474535.19999999</v>
          </cell>
        </row>
        <row r="74">
          <cell r="B74" t="str">
            <v>1228</v>
          </cell>
          <cell r="E74">
            <v>1335434.6170000001</v>
          </cell>
        </row>
        <row r="75">
          <cell r="B75" t="str">
            <v>1228</v>
          </cell>
          <cell r="E75">
            <v>7534074.5310000004</v>
          </cell>
        </row>
        <row r="76">
          <cell r="B76" t="str">
            <v>1228</v>
          </cell>
          <cell r="E76">
            <v>408600934.80000001</v>
          </cell>
        </row>
        <row r="77">
          <cell r="B77" t="str">
            <v>1228</v>
          </cell>
          <cell r="E77">
            <v>7858344.8859999999</v>
          </cell>
        </row>
        <row r="78">
          <cell r="B78" t="str">
            <v>1234</v>
          </cell>
          <cell r="E78">
            <v>26991615.329999998</v>
          </cell>
        </row>
        <row r="79">
          <cell r="B79" t="str">
            <v>1234</v>
          </cell>
          <cell r="E79">
            <v>-1218192.8400000001</v>
          </cell>
        </row>
        <row r="80">
          <cell r="B80" t="str">
            <v>1234</v>
          </cell>
          <cell r="E80">
            <v>53720226.460000001</v>
          </cell>
        </row>
        <row r="81">
          <cell r="B81" t="str">
            <v>1234</v>
          </cell>
          <cell r="E81">
            <v>93776921.390000001</v>
          </cell>
        </row>
        <row r="82">
          <cell r="B82" t="str">
            <v>1234</v>
          </cell>
          <cell r="E82">
            <v>287339135.19999999</v>
          </cell>
        </row>
        <row r="83">
          <cell r="B83" t="str">
            <v>1234</v>
          </cell>
          <cell r="E83">
            <v>509613719.80000001</v>
          </cell>
        </row>
        <row r="86">
          <cell r="B86" t="str">
            <v>4103</v>
          </cell>
        </row>
        <row r="87">
          <cell r="B87" t="str">
            <v>4103</v>
          </cell>
        </row>
        <row r="88">
          <cell r="B88" t="str">
            <v>4103</v>
          </cell>
          <cell r="E88">
            <v>75958117.760000005</v>
          </cell>
        </row>
        <row r="89">
          <cell r="B89" t="str">
            <v>4103</v>
          </cell>
        </row>
        <row r="90">
          <cell r="B90" t="str">
            <v>4103</v>
          </cell>
        </row>
        <row r="91">
          <cell r="B91" t="str">
            <v>4103</v>
          </cell>
        </row>
        <row r="92">
          <cell r="B92" t="str">
            <v>4103</v>
          </cell>
        </row>
        <row r="93">
          <cell r="B93" t="str">
            <v>4103</v>
          </cell>
        </row>
        <row r="94">
          <cell r="B94" t="str">
            <v>4103</v>
          </cell>
        </row>
        <row r="95">
          <cell r="B95" t="str">
            <v>4103</v>
          </cell>
          <cell r="E95">
            <v>757847.59</v>
          </cell>
        </row>
        <row r="96">
          <cell r="B96" t="str">
            <v>4103</v>
          </cell>
        </row>
        <row r="97">
          <cell r="B97" t="str">
            <v>4101</v>
          </cell>
        </row>
        <row r="98">
          <cell r="B98" t="str">
            <v>4101</v>
          </cell>
          <cell r="E98">
            <v>529752.18700000003</v>
          </cell>
        </row>
        <row r="99">
          <cell r="B99" t="str">
            <v>4103</v>
          </cell>
        </row>
        <row r="100">
          <cell r="B100" t="str">
            <v>4103</v>
          </cell>
        </row>
        <row r="101">
          <cell r="B101" t="str">
            <v>4103</v>
          </cell>
        </row>
        <row r="102">
          <cell r="B102" t="str">
            <v>4103</v>
          </cell>
        </row>
        <row r="103">
          <cell r="B103" t="str">
            <v>4103</v>
          </cell>
        </row>
        <row r="104">
          <cell r="B104" t="str">
            <v>4103</v>
          </cell>
        </row>
        <row r="105">
          <cell r="B105" t="str">
            <v>4103</v>
          </cell>
          <cell r="E105">
            <v>48624.601000000002</v>
          </cell>
        </row>
        <row r="106">
          <cell r="B106" t="str">
            <v>4402</v>
          </cell>
          <cell r="E106">
            <v>98904737.200000003</v>
          </cell>
        </row>
        <row r="107">
          <cell r="B107" t="str">
            <v>4403</v>
          </cell>
          <cell r="E107">
            <v>21216188.690000001</v>
          </cell>
        </row>
        <row r="108">
          <cell r="B108" t="str">
            <v>4602</v>
          </cell>
          <cell r="E108">
            <v>2113250.6120000002</v>
          </cell>
        </row>
        <row r="109">
          <cell r="B109" t="str">
            <v>4604</v>
          </cell>
          <cell r="E109">
            <v>165731136.69999999</v>
          </cell>
        </row>
        <row r="110">
          <cell r="B110" t="str">
            <v>4606</v>
          </cell>
          <cell r="E110">
            <v>48014550.590000004</v>
          </cell>
        </row>
        <row r="111">
          <cell r="B111" t="str">
            <v>4806</v>
          </cell>
          <cell r="E111">
            <v>1619966.8629999999</v>
          </cell>
        </row>
        <row r="112">
          <cell r="B112" t="str">
            <v>4808</v>
          </cell>
          <cell r="E112">
            <v>21350920.34</v>
          </cell>
        </row>
        <row r="113">
          <cell r="B113" t="str">
            <v>4809</v>
          </cell>
        </row>
        <row r="114">
          <cell r="B114" t="str">
            <v>8412</v>
          </cell>
        </row>
        <row r="115">
          <cell r="B115" t="str">
            <v>8412</v>
          </cell>
        </row>
        <row r="116">
          <cell r="B116" t="str">
            <v>8412</v>
          </cell>
        </row>
        <row r="117">
          <cell r="B117" t="str">
            <v>8405</v>
          </cell>
          <cell r="E117">
            <v>16725423.189999999</v>
          </cell>
        </row>
        <row r="118">
          <cell r="B118" t="str">
            <v>8405</v>
          </cell>
          <cell r="E118">
            <v>6806446.1660000002</v>
          </cell>
        </row>
        <row r="119">
          <cell r="B119" t="str">
            <v>8431</v>
          </cell>
          <cell r="E119">
            <v>31314745.760000002</v>
          </cell>
        </row>
        <row r="120">
          <cell r="B120" t="str">
            <v>8431</v>
          </cell>
          <cell r="E120">
            <v>15403730.539999999</v>
          </cell>
        </row>
        <row r="121">
          <cell r="B121" t="str">
            <v>8431</v>
          </cell>
          <cell r="E121">
            <v>155556.986</v>
          </cell>
        </row>
        <row r="123">
          <cell r="B123" t="str">
            <v>1119</v>
          </cell>
        </row>
        <row r="124">
          <cell r="B124" t="str">
            <v>8420</v>
          </cell>
          <cell r="E124">
            <v>16132511.84</v>
          </cell>
        </row>
        <row r="125">
          <cell r="B125" t="str">
            <v>8420</v>
          </cell>
          <cell r="E125">
            <v>3549667.7919999999</v>
          </cell>
        </row>
        <row r="126">
          <cell r="B126" t="str">
            <v>8433</v>
          </cell>
          <cell r="E126">
            <v>21409339.41</v>
          </cell>
        </row>
        <row r="127">
          <cell r="B127" t="str">
            <v>9002</v>
          </cell>
          <cell r="E127">
            <v>13218539.52</v>
          </cell>
        </row>
        <row r="128">
          <cell r="B128" t="str">
            <v>9003</v>
          </cell>
          <cell r="E128">
            <v>18592573.210000001</v>
          </cell>
        </row>
        <row r="129">
          <cell r="B129" t="str">
            <v>9006</v>
          </cell>
          <cell r="E129">
            <v>2643707.9079999998</v>
          </cell>
        </row>
        <row r="130">
          <cell r="B130" t="str">
            <v>9007</v>
          </cell>
          <cell r="E130">
            <v>3718514.6379999998</v>
          </cell>
        </row>
        <row r="131">
          <cell r="B131" t="str">
            <v>6502</v>
          </cell>
          <cell r="E131">
            <v>2005882.3559999999</v>
          </cell>
        </row>
        <row r="132">
          <cell r="B132" t="str">
            <v>5702</v>
          </cell>
          <cell r="E132">
            <v>189990000</v>
          </cell>
        </row>
        <row r="137">
          <cell r="E137">
            <v>6981366474.2039986</v>
          </cell>
        </row>
      </sheetData>
      <sheetData sheetId="4">
        <row r="1">
          <cell r="B1" t="str">
            <v>CLASS</v>
          </cell>
          <cell r="C1" t="str">
            <v xml:space="preserve">       AMOUNT</v>
          </cell>
        </row>
        <row r="2">
          <cell r="B2" t="str">
            <v>1100</v>
          </cell>
          <cell r="C2">
            <v>27761184</v>
          </cell>
        </row>
        <row r="3">
          <cell r="B3" t="str">
            <v>1103</v>
          </cell>
          <cell r="C3">
            <v>66367184.890000001</v>
          </cell>
        </row>
        <row r="4">
          <cell r="B4" t="str">
            <v>1110</v>
          </cell>
          <cell r="C4">
            <v>1705067318</v>
          </cell>
        </row>
        <row r="5">
          <cell r="B5" t="str">
            <v>1112</v>
          </cell>
          <cell r="C5">
            <v>82283730.480000004</v>
          </cell>
        </row>
        <row r="6">
          <cell r="B6" t="str">
            <v>1116</v>
          </cell>
          <cell r="C6">
            <v>267988013.09999999</v>
          </cell>
        </row>
        <row r="7">
          <cell r="B7" t="str">
            <v>1116</v>
          </cell>
          <cell r="C7">
            <v>28254931.030000001</v>
          </cell>
        </row>
        <row r="8">
          <cell r="B8" t="str">
            <v>1116</v>
          </cell>
          <cell r="C8">
            <v>664443953.60000002</v>
          </cell>
        </row>
        <row r="9">
          <cell r="B9" t="str">
            <v>1116</v>
          </cell>
          <cell r="C9">
            <v>54009585.07</v>
          </cell>
        </row>
        <row r="10">
          <cell r="B10" t="str">
            <v>1116</v>
          </cell>
          <cell r="C10">
            <v>350595</v>
          </cell>
        </row>
        <row r="11">
          <cell r="B11" t="str">
            <v>1116</v>
          </cell>
          <cell r="C11">
            <v>23338022.399999999</v>
          </cell>
        </row>
        <row r="12">
          <cell r="B12" t="str">
            <v>1117</v>
          </cell>
          <cell r="C12">
            <v>1596625.9550000001</v>
          </cell>
        </row>
        <row r="13">
          <cell r="B13" t="str">
            <v>1118</v>
          </cell>
          <cell r="C13">
            <v>269875030</v>
          </cell>
        </row>
        <row r="14">
          <cell r="B14" t="str">
            <v>1118</v>
          </cell>
          <cell r="C14">
            <v>675373622.60000002</v>
          </cell>
        </row>
        <row r="15">
          <cell r="B15" t="str">
            <v>1118</v>
          </cell>
          <cell r="C15">
            <v>85808012.510000005</v>
          </cell>
        </row>
        <row r="16">
          <cell r="B16" t="str">
            <v>1119</v>
          </cell>
          <cell r="C16">
            <v>129017972.7</v>
          </cell>
        </row>
        <row r="17">
          <cell r="B17" t="str">
            <v>1119</v>
          </cell>
          <cell r="C17">
            <v>65592000</v>
          </cell>
        </row>
        <row r="18">
          <cell r="B18" t="str">
            <v>1119</v>
          </cell>
          <cell r="C18">
            <v>146112621.59999999</v>
          </cell>
        </row>
        <row r="19">
          <cell r="B19" t="str">
            <v>1225</v>
          </cell>
          <cell r="C19">
            <v>9494074.8000000007</v>
          </cell>
        </row>
        <row r="20">
          <cell r="B20" t="str">
            <v>1227</v>
          </cell>
          <cell r="C20">
            <v>367543579.10000002</v>
          </cell>
        </row>
        <row r="21">
          <cell r="B21" t="str">
            <v>1227</v>
          </cell>
          <cell r="C21">
            <v>277348317.19999999</v>
          </cell>
        </row>
        <row r="22">
          <cell r="B22" t="str">
            <v>1253</v>
          </cell>
          <cell r="C22">
            <v>14846100</v>
          </cell>
        </row>
        <row r="23">
          <cell r="B23" t="str">
            <v>1261</v>
          </cell>
          <cell r="C23">
            <v>45656737.200000003</v>
          </cell>
        </row>
        <row r="24">
          <cell r="B24" t="str">
            <v>2304</v>
          </cell>
          <cell r="C24">
            <v>1510292</v>
          </cell>
        </row>
        <row r="25">
          <cell r="B25" t="str">
            <v>2600</v>
          </cell>
          <cell r="C25">
            <v>1210590.9469999999</v>
          </cell>
        </row>
        <row r="26">
          <cell r="B26" t="str">
            <v>3502</v>
          </cell>
          <cell r="C26">
            <v>2697587.5630000001</v>
          </cell>
        </row>
        <row r="27">
          <cell r="B27" t="str">
            <v>3502</v>
          </cell>
          <cell r="C27">
            <v>6273803.1600000001</v>
          </cell>
        </row>
        <row r="28">
          <cell r="B28" t="str">
            <v>3502</v>
          </cell>
          <cell r="C28">
            <v>6273803.1600000001</v>
          </cell>
        </row>
        <row r="29">
          <cell r="B29" t="str">
            <v>3502</v>
          </cell>
          <cell r="C29">
            <v>37721481.450000003</v>
          </cell>
        </row>
        <row r="30">
          <cell r="B30" t="str">
            <v>3502</v>
          </cell>
          <cell r="C30">
            <v>754902237.89999998</v>
          </cell>
        </row>
        <row r="31">
          <cell r="B31" t="str">
            <v>3502</v>
          </cell>
          <cell r="C31">
            <v>3804848.4380000001</v>
          </cell>
        </row>
        <row r="32">
          <cell r="B32" t="str">
            <v>3502</v>
          </cell>
          <cell r="C32">
            <v>1540110</v>
          </cell>
        </row>
        <row r="33">
          <cell r="B33" t="str">
            <v>3502</v>
          </cell>
          <cell r="C33">
            <v>83631.194000000003</v>
          </cell>
        </row>
        <row r="34">
          <cell r="B34" t="str">
            <v>3502</v>
          </cell>
          <cell r="C34">
            <v>2189100.3810000001</v>
          </cell>
        </row>
        <row r="35">
          <cell r="B35" t="str">
            <v>3502</v>
          </cell>
          <cell r="C35">
            <v>304802.77</v>
          </cell>
        </row>
        <row r="36">
          <cell r="B36" t="str">
            <v>3502</v>
          </cell>
          <cell r="C36">
            <v>4507063.62</v>
          </cell>
        </row>
        <row r="37">
          <cell r="B37" t="str">
            <v>3502</v>
          </cell>
          <cell r="C37">
            <v>2655899.5079999999</v>
          </cell>
        </row>
        <row r="38">
          <cell r="B38" t="str">
            <v>3502</v>
          </cell>
          <cell r="C38">
            <v>73091132.540000007</v>
          </cell>
        </row>
        <row r="39">
          <cell r="B39" t="str">
            <v>3502</v>
          </cell>
          <cell r="C39">
            <v>32212951.539999999</v>
          </cell>
        </row>
        <row r="40">
          <cell r="B40" t="str">
            <v>3502</v>
          </cell>
          <cell r="C40">
            <v>369706984.30000001</v>
          </cell>
        </row>
        <row r="41">
          <cell r="B41" t="str">
            <v>3502</v>
          </cell>
        </row>
        <row r="42">
          <cell r="B42" t="str">
            <v>3502</v>
          </cell>
        </row>
        <row r="43">
          <cell r="B43" t="str">
            <v>3502</v>
          </cell>
        </row>
        <row r="44">
          <cell r="B44" t="str">
            <v>3502</v>
          </cell>
        </row>
        <row r="45">
          <cell r="B45" t="str">
            <v>3502</v>
          </cell>
        </row>
        <row r="46">
          <cell r="B46" t="str">
            <v>3502</v>
          </cell>
        </row>
        <row r="47">
          <cell r="B47" t="str">
            <v>3502</v>
          </cell>
        </row>
        <row r="48">
          <cell r="B48" t="str">
            <v>3502</v>
          </cell>
        </row>
        <row r="49">
          <cell r="B49" t="str">
            <v>3502</v>
          </cell>
        </row>
        <row r="50">
          <cell r="B50" t="str">
            <v>3502</v>
          </cell>
        </row>
        <row r="51">
          <cell r="B51" t="str">
            <v>3502</v>
          </cell>
        </row>
        <row r="52">
          <cell r="B52" t="str">
            <v>3502</v>
          </cell>
        </row>
        <row r="53">
          <cell r="B53" t="str">
            <v>3502</v>
          </cell>
        </row>
        <row r="54">
          <cell r="B54" t="str">
            <v>3502</v>
          </cell>
        </row>
        <row r="55">
          <cell r="B55" t="str">
            <v>3502</v>
          </cell>
        </row>
        <row r="56">
          <cell r="B56" t="str">
            <v>3502</v>
          </cell>
        </row>
        <row r="57">
          <cell r="B57" t="str">
            <v>3502</v>
          </cell>
        </row>
        <row r="58">
          <cell r="B58" t="str">
            <v>3502</v>
          </cell>
        </row>
        <row r="59">
          <cell r="B59" t="str">
            <v>3502</v>
          </cell>
        </row>
        <row r="60">
          <cell r="B60" t="str">
            <v>3502</v>
          </cell>
          <cell r="C60">
            <v>17792643.600000001</v>
          </cell>
        </row>
        <row r="61">
          <cell r="B61" t="str">
            <v>3502</v>
          </cell>
          <cell r="C61">
            <v>418600.60100000002</v>
          </cell>
        </row>
        <row r="62">
          <cell r="B62" t="str">
            <v>3502</v>
          </cell>
          <cell r="C62">
            <v>13372443.9</v>
          </cell>
        </row>
        <row r="63">
          <cell r="B63" t="str">
            <v>3502</v>
          </cell>
          <cell r="C63">
            <v>104650.15</v>
          </cell>
        </row>
        <row r="64">
          <cell r="B64" t="str">
            <v>3502</v>
          </cell>
          <cell r="C64">
            <v>188607407.19999999</v>
          </cell>
        </row>
        <row r="65">
          <cell r="B65" t="str">
            <v>3502</v>
          </cell>
          <cell r="C65">
            <v>104650.15</v>
          </cell>
        </row>
        <row r="66">
          <cell r="B66" t="str">
            <v>4101</v>
          </cell>
        </row>
        <row r="67">
          <cell r="B67" t="str">
            <v>4101</v>
          </cell>
          <cell r="C67">
            <v>6249741.602</v>
          </cell>
        </row>
        <row r="68">
          <cell r="B68" t="str">
            <v>4103</v>
          </cell>
          <cell r="C68">
            <v>11178566.210000001</v>
          </cell>
        </row>
        <row r="69">
          <cell r="B69" t="str">
            <v>4103</v>
          </cell>
          <cell r="C69">
            <v>15508757.34</v>
          </cell>
        </row>
        <row r="70">
          <cell r="B70" t="str">
            <v>4103</v>
          </cell>
        </row>
        <row r="71">
          <cell r="B71" t="str">
            <v>4103</v>
          </cell>
          <cell r="C71">
            <v>573647.83200000005</v>
          </cell>
        </row>
        <row r="72">
          <cell r="B72" t="str">
            <v>4103</v>
          </cell>
        </row>
        <row r="73">
          <cell r="B73" t="str">
            <v>4103</v>
          </cell>
        </row>
        <row r="74">
          <cell r="B74" t="str">
            <v>4103</v>
          </cell>
          <cell r="C74">
            <v>31429503.59</v>
          </cell>
        </row>
        <row r="75">
          <cell r="B75" t="str">
            <v>4103</v>
          </cell>
        </row>
        <row r="76">
          <cell r="B76" t="str">
            <v>4103</v>
          </cell>
        </row>
        <row r="77">
          <cell r="B77" t="str">
            <v>4103</v>
          </cell>
        </row>
        <row r="78">
          <cell r="B78" t="str">
            <v>4103</v>
          </cell>
        </row>
        <row r="79">
          <cell r="B79" t="str">
            <v>4103</v>
          </cell>
        </row>
        <row r="80">
          <cell r="B80" t="str">
            <v>4103</v>
          </cell>
        </row>
        <row r="81">
          <cell r="B81" t="str">
            <v>4103</v>
          </cell>
        </row>
        <row r="82">
          <cell r="B82" t="str">
            <v>4103</v>
          </cell>
        </row>
        <row r="83">
          <cell r="B83" t="str">
            <v>4103</v>
          </cell>
        </row>
        <row r="84">
          <cell r="B84" t="str">
            <v>4103</v>
          </cell>
        </row>
        <row r="85">
          <cell r="B85" t="str">
            <v>4103</v>
          </cell>
        </row>
        <row r="86">
          <cell r="B86" t="str">
            <v>4103</v>
          </cell>
        </row>
        <row r="87">
          <cell r="B87" t="str">
            <v>4402</v>
          </cell>
          <cell r="C87">
            <v>299088181.80000001</v>
          </cell>
        </row>
        <row r="88">
          <cell r="B88" t="str">
            <v>4403</v>
          </cell>
          <cell r="C88">
            <v>115912951.7</v>
          </cell>
        </row>
        <row r="89">
          <cell r="B89" t="str">
            <v>4602</v>
          </cell>
          <cell r="C89">
            <v>24931034.899999999</v>
          </cell>
        </row>
        <row r="90">
          <cell r="B90" t="str">
            <v>4604</v>
          </cell>
          <cell r="C90">
            <v>366644731.30000001</v>
          </cell>
        </row>
        <row r="91">
          <cell r="B91" t="str">
            <v>4606</v>
          </cell>
          <cell r="C91">
            <v>313981753.19999999</v>
          </cell>
        </row>
        <row r="92">
          <cell r="B92" t="str">
            <v>4806</v>
          </cell>
          <cell r="C92">
            <v>19111529.02</v>
          </cell>
        </row>
        <row r="93">
          <cell r="B93" t="str">
            <v>4808</v>
          </cell>
          <cell r="C93">
            <v>40274448.170000002</v>
          </cell>
        </row>
        <row r="94">
          <cell r="B94" t="str">
            <v>4809</v>
          </cell>
        </row>
        <row r="95">
          <cell r="B95" t="str">
            <v>6502</v>
          </cell>
          <cell r="C95">
            <v>23664359.890000001</v>
          </cell>
        </row>
        <row r="96">
          <cell r="B96" t="str">
            <v>8401</v>
          </cell>
          <cell r="C96">
            <v>21377649.93</v>
          </cell>
        </row>
        <row r="97">
          <cell r="B97" t="str">
            <v>8401</v>
          </cell>
          <cell r="C97">
            <v>39626800.990000002</v>
          </cell>
        </row>
        <row r="98">
          <cell r="B98" t="str">
            <v>8401</v>
          </cell>
          <cell r="C98">
            <v>20541549.170000002</v>
          </cell>
        </row>
        <row r="99">
          <cell r="B99" t="str">
            <v>8401</v>
          </cell>
          <cell r="C99">
            <v>29691182.34</v>
          </cell>
        </row>
        <row r="100">
          <cell r="B100" t="str">
            <v>8405</v>
          </cell>
          <cell r="C100">
            <v>21076312.239999998</v>
          </cell>
        </row>
        <row r="101">
          <cell r="B101" t="str">
            <v>8405</v>
          </cell>
          <cell r="C101">
            <v>91447160.689999998</v>
          </cell>
        </row>
        <row r="102">
          <cell r="B102" t="str">
            <v>8412</v>
          </cell>
        </row>
        <row r="103">
          <cell r="B103" t="str">
            <v>8412</v>
          </cell>
        </row>
        <row r="104">
          <cell r="B104" t="str">
            <v>8412</v>
          </cell>
        </row>
        <row r="105">
          <cell r="B105" t="str">
            <v>8420</v>
          </cell>
          <cell r="C105">
            <v>5490081.9819999998</v>
          </cell>
        </row>
        <row r="106">
          <cell r="B106" t="str">
            <v>8420</v>
          </cell>
          <cell r="C106">
            <v>93075335.980000004</v>
          </cell>
        </row>
        <row r="107">
          <cell r="B107" t="str">
            <v>8420</v>
          </cell>
          <cell r="C107">
            <v>1207993.3600000001</v>
          </cell>
        </row>
        <row r="108">
          <cell r="B108" t="str">
            <v>8420</v>
          </cell>
          <cell r="C108">
            <v>20479546.25</v>
          </cell>
        </row>
        <row r="109">
          <cell r="B109" t="str">
            <v>8422</v>
          </cell>
          <cell r="C109">
            <v>3061712.7110000001</v>
          </cell>
        </row>
        <row r="110">
          <cell r="B110" t="str">
            <v>8422</v>
          </cell>
          <cell r="C110">
            <v>1417829.7320000001</v>
          </cell>
        </row>
        <row r="111">
          <cell r="B111" t="str">
            <v>8422</v>
          </cell>
          <cell r="C111">
            <v>11760394.050000001</v>
          </cell>
        </row>
        <row r="112">
          <cell r="B112" t="str">
            <v>8422</v>
          </cell>
          <cell r="C112">
            <v>1417829.7320000001</v>
          </cell>
        </row>
        <row r="113">
          <cell r="B113" t="str">
            <v>8422</v>
          </cell>
          <cell r="C113">
            <v>7096686.6610000003</v>
          </cell>
        </row>
        <row r="114">
          <cell r="B114" t="str">
            <v>8422</v>
          </cell>
          <cell r="C114">
            <v>1774171.665</v>
          </cell>
        </row>
        <row r="115">
          <cell r="B115" t="str">
            <v>8422</v>
          </cell>
          <cell r="C115">
            <v>1774171.665</v>
          </cell>
        </row>
        <row r="116">
          <cell r="B116" t="str">
            <v>8431</v>
          </cell>
          <cell r="C116">
            <v>178052985.80000001</v>
          </cell>
        </row>
        <row r="117">
          <cell r="B117" t="str">
            <v>8431</v>
          </cell>
          <cell r="C117">
            <v>482384.02500000002</v>
          </cell>
        </row>
        <row r="118">
          <cell r="B118" t="str">
            <v>8431</v>
          </cell>
          <cell r="C118">
            <v>47697994.909999996</v>
          </cell>
        </row>
        <row r="119">
          <cell r="B119" t="str">
            <v>8433</v>
          </cell>
          <cell r="C119">
            <v>66294496.609999999</v>
          </cell>
        </row>
        <row r="120">
          <cell r="B120" t="str">
            <v>9002</v>
          </cell>
          <cell r="C120">
            <v>155945474.90000001</v>
          </cell>
        </row>
        <row r="121">
          <cell r="B121" t="str">
            <v>9003</v>
          </cell>
          <cell r="C121">
            <v>219345537.69999999</v>
          </cell>
        </row>
        <row r="122">
          <cell r="B122" t="str">
            <v>9006</v>
          </cell>
          <cell r="C122">
            <v>31189095.02</v>
          </cell>
        </row>
        <row r="123">
          <cell r="B123" t="str">
            <v>9007</v>
          </cell>
          <cell r="C123">
            <v>43869107.479999997</v>
          </cell>
        </row>
      </sheetData>
      <sheetData sheetId="5">
        <row r="1">
          <cell r="C1" t="str">
            <v>CLASS</v>
          </cell>
          <cell r="F1" t="str">
            <v xml:space="preserve">       AMOUNT</v>
          </cell>
        </row>
        <row r="2">
          <cell r="C2" t="str">
            <v>3502</v>
          </cell>
          <cell r="F2">
            <v>63034720.960000001</v>
          </cell>
        </row>
        <row r="3">
          <cell r="C3" t="str">
            <v>3502</v>
          </cell>
          <cell r="F3">
            <v>16018556.560000001</v>
          </cell>
        </row>
        <row r="4">
          <cell r="C4" t="str">
            <v>3502</v>
          </cell>
          <cell r="F4">
            <v>7005044.0279999999</v>
          </cell>
        </row>
        <row r="5">
          <cell r="C5" t="str">
            <v>3502</v>
          </cell>
          <cell r="F5">
            <v>2456937.5</v>
          </cell>
        </row>
        <row r="6">
          <cell r="C6" t="str">
            <v>3502</v>
          </cell>
          <cell r="F6">
            <v>11715000</v>
          </cell>
        </row>
        <row r="7">
          <cell r="C7" t="str">
            <v>3502</v>
          </cell>
          <cell r="F7">
            <v>8177425</v>
          </cell>
        </row>
        <row r="8">
          <cell r="C8" t="str">
            <v>3502</v>
          </cell>
        </row>
        <row r="9">
          <cell r="C9" t="str">
            <v>3502</v>
          </cell>
        </row>
        <row r="10">
          <cell r="C10" t="str">
            <v>3502</v>
          </cell>
        </row>
        <row r="11">
          <cell r="C11" t="str">
            <v>3502</v>
          </cell>
        </row>
        <row r="12">
          <cell r="C12" t="str">
            <v>3502</v>
          </cell>
        </row>
        <row r="13">
          <cell r="C13" t="str">
            <v>3502</v>
          </cell>
        </row>
        <row r="15">
          <cell r="C15" t="str">
            <v>1100</v>
          </cell>
          <cell r="F15">
            <v>13626547.199999999</v>
          </cell>
        </row>
        <row r="16">
          <cell r="C16" t="str">
            <v>1224</v>
          </cell>
          <cell r="F16">
            <v>1708720.43</v>
          </cell>
        </row>
        <row r="17">
          <cell r="C17" t="str">
            <v>1224</v>
          </cell>
          <cell r="F17">
            <v>1812255.023</v>
          </cell>
        </row>
        <row r="18">
          <cell r="C18" t="str">
            <v>1224</v>
          </cell>
          <cell r="F18">
            <v>11379426.91</v>
          </cell>
        </row>
        <row r="19">
          <cell r="C19" t="str">
            <v>1224</v>
          </cell>
          <cell r="F19">
            <v>243383.55799999999</v>
          </cell>
        </row>
        <row r="20">
          <cell r="C20" t="str">
            <v>1224</v>
          </cell>
          <cell r="F20">
            <v>12288831.5</v>
          </cell>
        </row>
        <row r="21">
          <cell r="C21" t="str">
            <v>1224</v>
          </cell>
          <cell r="F21">
            <v>35489519.07</v>
          </cell>
        </row>
        <row r="22">
          <cell r="C22" t="str">
            <v>1224</v>
          </cell>
          <cell r="F22">
            <v>251376.45</v>
          </cell>
        </row>
        <row r="23">
          <cell r="C23" t="str">
            <v>1224</v>
          </cell>
          <cell r="F23">
            <v>3538852.889</v>
          </cell>
        </row>
        <row r="24">
          <cell r="C24" t="str">
            <v>1224</v>
          </cell>
          <cell r="F24">
            <v>25193635.23</v>
          </cell>
        </row>
        <row r="25">
          <cell r="C25" t="str">
            <v>1224</v>
          </cell>
          <cell r="F25">
            <v>1757157.355</v>
          </cell>
        </row>
        <row r="26">
          <cell r="C26" t="str">
            <v>1224</v>
          </cell>
          <cell r="F26">
            <v>181873751.80000001</v>
          </cell>
        </row>
        <row r="27">
          <cell r="C27" t="str">
            <v>1227</v>
          </cell>
          <cell r="F27">
            <v>33502724.210000001</v>
          </cell>
        </row>
        <row r="28">
          <cell r="C28" t="str">
            <v>1228</v>
          </cell>
          <cell r="F28">
            <v>1268839.871</v>
          </cell>
        </row>
        <row r="29">
          <cell r="C29" t="str">
            <v>1228</v>
          </cell>
          <cell r="F29">
            <v>21145817.190000001</v>
          </cell>
        </row>
        <row r="30">
          <cell r="C30" t="str">
            <v>1228</v>
          </cell>
          <cell r="F30">
            <v>156376216.69999999</v>
          </cell>
        </row>
        <row r="31">
          <cell r="C31" t="str">
            <v>1228</v>
          </cell>
          <cell r="F31">
            <v>717419.14</v>
          </cell>
        </row>
        <row r="32">
          <cell r="C32" t="str">
            <v>1228</v>
          </cell>
          <cell r="F32">
            <v>123968383.09999999</v>
          </cell>
        </row>
        <row r="33">
          <cell r="C33" t="str">
            <v>1228</v>
          </cell>
          <cell r="F33">
            <v>387306627.5</v>
          </cell>
        </row>
        <row r="34">
          <cell r="C34" t="str">
            <v>1228</v>
          </cell>
          <cell r="F34">
            <v>5770385.841</v>
          </cell>
        </row>
        <row r="35">
          <cell r="C35" t="str">
            <v>1228</v>
          </cell>
          <cell r="F35">
            <v>109064202.5</v>
          </cell>
        </row>
        <row r="36">
          <cell r="C36" t="str">
            <v>1228</v>
          </cell>
          <cell r="F36">
            <v>567773122.20000005</v>
          </cell>
        </row>
        <row r="37">
          <cell r="C37" t="str">
            <v>1228</v>
          </cell>
          <cell r="F37">
            <v>19215267.359999999</v>
          </cell>
        </row>
        <row r="39">
          <cell r="C39" t="str">
            <v>4103</v>
          </cell>
          <cell r="F39">
            <v>76092730.810000002</v>
          </cell>
        </row>
        <row r="40">
          <cell r="C40" t="str">
            <v>4103</v>
          </cell>
        </row>
        <row r="41">
          <cell r="C41" t="str">
            <v>4103</v>
          </cell>
        </row>
        <row r="42">
          <cell r="C42" t="str">
            <v>4402</v>
          </cell>
          <cell r="F42">
            <v>42385998.229999997</v>
          </cell>
        </row>
        <row r="43">
          <cell r="C43" t="str">
            <v>4403</v>
          </cell>
          <cell r="F43">
            <v>25232540.399999999</v>
          </cell>
        </row>
        <row r="44">
          <cell r="C44" t="str">
            <v>4604</v>
          </cell>
          <cell r="F44">
            <v>72082769.469999999</v>
          </cell>
        </row>
        <row r="45">
          <cell r="C45" t="str">
            <v>4606</v>
          </cell>
          <cell r="F45">
            <v>62964642.079999998</v>
          </cell>
        </row>
        <row r="46">
          <cell r="C46" t="str">
            <v>4808</v>
          </cell>
          <cell r="F46">
            <v>8186323.4029999999</v>
          </cell>
        </row>
      </sheetData>
      <sheetData sheetId="6" refreshError="1"/>
      <sheetData sheetId="7" refreshError="1"/>
      <sheetData sheetId="8" refreshError="1"/>
      <sheetData sheetId="9" refreshError="1"/>
      <sheetData sheetId="10">
        <row r="22">
          <cell r="F22">
            <v>18760292675</v>
          </cell>
        </row>
      </sheetData>
      <sheetData sheetId="11" refreshError="1"/>
      <sheetData sheetId="12" refreshError="1"/>
      <sheetData sheetId="13" refreshError="1"/>
      <sheetData sheetId="14" refreshError="1"/>
      <sheetData sheetId="1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Code Detail"/>
      <sheetName val="IValueMW"/>
      <sheetName val="Variations"/>
      <sheetName val="Criteria"/>
      <sheetName val="Val Net"/>
    </sheetNames>
    <sheetDataSet>
      <sheetData sheetId="0"/>
      <sheetData sheetId="1">
        <row r="3">
          <cell r="G3">
            <v>6.6066305507785625E-2</v>
          </cell>
          <cell r="H3">
            <v>5.0894833627820164E-2</v>
          </cell>
        </row>
      </sheetData>
      <sheetData sheetId="2" refreshError="1"/>
      <sheetData sheetId="3" refreshError="1"/>
      <sheetData sheetId="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over"/>
      <sheetName val="Cover "/>
      <sheetName val="Coverfly"/>
      <sheetName val="Contents"/>
      <sheetName val="Executive summary "/>
      <sheetName val="Notes&amp;Excl"/>
      <sheetName val="Basis of Estimate"/>
      <sheetName val="Main Schedule"/>
      <sheetName val="menu"/>
      <sheetName val="Collection"/>
      <sheetName val="1"/>
      <sheetName val="2 "/>
      <sheetName val="3"/>
      <sheetName val="4"/>
      <sheetName val="5"/>
      <sheetName val="6"/>
      <sheetName val="7"/>
      <sheetName val="8"/>
      <sheetName val="9"/>
      <sheetName val="10"/>
      <sheetName val="11"/>
      <sheetName val="12"/>
      <sheetName val="13"/>
      <sheetName val="14"/>
      <sheetName val="15"/>
      <sheetName val="16"/>
      <sheetName val="17"/>
      <sheetName val="18"/>
      <sheetName val="19"/>
    </sheetNames>
    <sheetDataSet>
      <sheetData sheetId="0"/>
      <sheetData sheetId="1"/>
      <sheetData sheetId="2"/>
      <sheetData sheetId="3"/>
      <sheetData sheetId="4"/>
      <sheetData sheetId="5"/>
      <sheetData sheetId="6"/>
      <sheetData sheetId="7"/>
      <sheetData sheetId="8"/>
      <sheetData sheetId="9">
        <row r="9">
          <cell r="O9">
            <v>23850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F1&amp;2_DuctLoss "/>
      <sheetName val="AHU1&amp;2DuctLoss"/>
      <sheetName val="K Value Source Table"/>
      <sheetName val="Pipe Water Volume"/>
      <sheetName val="Pipe Sizes"/>
      <sheetName val="ChilledPressLoss"/>
      <sheetName val="LPHWPressLoss"/>
      <sheetName val="FCU_Schedule"/>
      <sheetName val="Grille Schedule"/>
      <sheetName val="Cross Talk Attenutators"/>
      <sheetName val="AxialFanSched"/>
      <sheetName val="Special Extract Fan Schedule"/>
      <sheetName val="MotorisedDamper"/>
      <sheetName val="VAV Schedule"/>
      <sheetName val="PeakHeat"/>
      <sheetName val="AirCurtain"/>
      <sheetName val="SwitchVent"/>
      <sheetName val="LG_Cool_Loads"/>
      <sheetName val="GF_Cool_Loads"/>
      <sheetName val="Radiators"/>
      <sheetName val="FCU Heating Loads"/>
      <sheetName val="FCU Cooling Loads"/>
      <sheetName val="GEF-1&amp;2"/>
      <sheetName val="AHU - 1&amp;2"/>
      <sheetName val="AHU - 3"/>
      <sheetName val="Special Extract"/>
      <sheetName val="Toilet Extract"/>
      <sheetName val="SE_Duct Loss"/>
      <sheetName val="Reference Data"/>
    </sheetNames>
    <sheetDataSet>
      <sheetData sheetId="0"/>
      <sheetData sheetId="1"/>
      <sheetData sheetId="2"/>
      <sheetData sheetId="3"/>
      <sheetData sheetId="4"/>
      <sheetData sheetId="5"/>
      <sheetData sheetId="6"/>
      <sheetData sheetId="7"/>
      <sheetData sheetId="8">
        <row r="2">
          <cell r="K2" t="str">
            <v>4 Way Spigots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ill No1-Prelims"/>
      <sheetName val="Bill No2-Sub"/>
      <sheetName val="Bill No3-GF"/>
      <sheetName val="Bill No4-FF"/>
      <sheetName val="Bill No5-SF"/>
      <sheetName val="Bill No6-Extl Wks"/>
      <sheetName val="Bill No7-DW"/>
      <sheetName val="P.Sums"/>
      <sheetName val="G. Summary"/>
      <sheetName val="Matl List"/>
      <sheetName val="IPC"/>
      <sheetName val="Progress 1 "/>
      <sheetName val="Val1"/>
      <sheetName val="IPC1"/>
      <sheetName val="Progs report 1"/>
      <sheetName val="Progress 2"/>
      <sheetName val="Val 2 "/>
      <sheetName val="Mat'l on site(IPC 2)"/>
      <sheetName val="IPC 2 "/>
      <sheetName val="Progs report 2"/>
      <sheetName val="Variat'n&amp;Addit'n"/>
      <sheetName val="Sub-Take off"/>
      <sheetName val="Progress 3"/>
      <sheetName val="Val 3"/>
      <sheetName val="Mat'l on site(IPC 3)"/>
      <sheetName val="IPC 3"/>
      <sheetName val="Progs report 3 "/>
      <sheetName val="Sub Cost Projection "/>
      <sheetName val="Fin.Statement1"/>
      <sheetName val="Progress 4"/>
      <sheetName val="Taking off"/>
      <sheetName val="Val 4"/>
      <sheetName val="Mat'l on site(IPC 4)"/>
      <sheetName val="IPC 4"/>
      <sheetName val="Progs report 4 "/>
      <sheetName val="Taking off (IPC5)"/>
      <sheetName val="Progress 5"/>
      <sheetName val="Val 5"/>
      <sheetName val="IPC 5"/>
      <sheetName val="Progs report 5"/>
      <sheetName val="Progress 6"/>
      <sheetName val="Compiled Bills "/>
      <sheetName val="Taking off (IPC6)"/>
      <sheetName val="PC6"/>
      <sheetName val="Val 6"/>
      <sheetName val="IPC 6"/>
      <sheetName val="Progs report 6"/>
      <sheetName val="Mat'l on site(IPC 6)"/>
      <sheetName val="Progress 7"/>
      <sheetName val="Taking off (IPC7)"/>
      <sheetName val="PC7"/>
      <sheetName val="Val 7"/>
      <sheetName val="IPC 7"/>
      <sheetName val="Progs report 7"/>
      <sheetName val="Mat'l on site(IPC 7)"/>
      <sheetName val="Rate Revision"/>
      <sheetName val="Mat'l on site(IPC8) "/>
      <sheetName val="Variatn&amp;Additn"/>
      <sheetName val="Val Format"/>
      <sheetName val="Taking off (IPC8)"/>
      <sheetName val="Cost Val "/>
      <sheetName val="PC8"/>
      <sheetName val="IPC 8"/>
      <sheetName val="Progs report 8"/>
      <sheetName val="Rev. Electricals"/>
      <sheetName val="Plumbl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1296">
          <cell r="E1296">
            <v>36</v>
          </cell>
        </row>
      </sheetData>
      <sheetData sheetId="62"/>
      <sheetData sheetId="63"/>
      <sheetData sheetId="64"/>
      <sheetData sheetId="65"/>
      <sheetData sheetId="6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Mat"/>
      <sheetName val="BasePer"/>
      <sheetName val="Tablesmat"/>
      <sheetName val="SystemData"/>
      <sheetName val="SystemTemp"/>
      <sheetName val="ListePer"/>
      <sheetName val="ListePerPar"/>
      <sheetName val="ListeMat"/>
      <sheetName val="ListeMatPar"/>
      <sheetName val="HistoPer"/>
      <sheetName val="HistoMat"/>
      <sheetName val="ListeSousTrait"/>
      <sheetName val="ListePetitMat"/>
      <sheetName val="ListeTransp"/>
      <sheetName val="ListeMatInco"/>
      <sheetName val="ListeFraisGen"/>
      <sheetName val="ListeDepAnn"/>
      <sheetName val="All1Recap"/>
      <sheetName val="RecapPart"/>
      <sheetName val="SumUp"/>
      <sheetName val="Planning"/>
      <sheetName val="CrRecap"/>
      <sheetName val="CrRecap2"/>
      <sheetName val="Traductions"/>
      <sheetName val="BasEtude"/>
      <sheetName val="BaseMob"/>
      <sheetName val="Calendrier"/>
      <sheetName val="Base"/>
      <sheetName val="Cr-X"/>
      <sheetName val="TauxPer"/>
      <sheetName val="TauxMat"/>
      <sheetName val="Cr-1"/>
      <sheetName val="Cr-2"/>
      <sheetName val="Cr-3"/>
      <sheetName val="Cr-4"/>
      <sheetName val="Cr-5"/>
      <sheetName val="Cr-6"/>
      <sheetName val="Cr-7"/>
      <sheetName val="Cr-8"/>
      <sheetName val="Cr-9"/>
      <sheetName val="Cr-10"/>
      <sheetName val="Cr-11"/>
      <sheetName val="Cr-12"/>
      <sheetName val="Cr-13"/>
      <sheetName val="Cr-14"/>
      <sheetName val="Cr-15"/>
      <sheetName val="Cr-16"/>
      <sheetName val="Cr-17"/>
      <sheetName val="Cr-18"/>
      <sheetName val="Cr-19"/>
      <sheetName val="Cr-20"/>
      <sheetName val="Cr-21"/>
      <sheetName val="Cr-22"/>
      <sheetName val="Cr-23"/>
      <sheetName val="Cr-24"/>
      <sheetName val="Cr-25"/>
      <sheetName val="Cr-26"/>
      <sheetName val="Cr-27"/>
      <sheetName val="Cr-28"/>
      <sheetName val="Cr-29"/>
      <sheetName val="Cr-30"/>
      <sheetName val="Cr-31"/>
      <sheetName val="Cr-32"/>
      <sheetName val="Cr-33"/>
      <sheetName val="Cr-34"/>
      <sheetName val="Cr-35"/>
      <sheetName val="Cr-36"/>
      <sheetName val="Cr-37"/>
      <sheetName val="Cr-38"/>
      <sheetName val="Cr-39"/>
      <sheetName val="Cr-40"/>
      <sheetName val="Cr-41"/>
      <sheetName val="Cr-42"/>
      <sheetName val="Cr-43"/>
      <sheetName val="Cr-44"/>
      <sheetName val="Cr-45"/>
      <sheetName val="Cr-46"/>
      <sheetName val="Cr-47"/>
      <sheetName val="Cr-48"/>
      <sheetName val="Cr-49"/>
      <sheetName val="Cr-50"/>
      <sheetName val="Etude_24  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8">
          <cell r="D18">
            <v>541500</v>
          </cell>
        </row>
        <row r="33">
          <cell r="F33" t="str">
            <v>EUR</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ntrol"/>
    </sheetNames>
    <sheetDataSet>
      <sheetData sheetId="0" refreshError="1"/>
      <sheetData sheetId="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_of_Acc"/>
      <sheetName val="Ledgers"/>
      <sheetName val="Trial Bal"/>
      <sheetName val="Income &amp; Expen."/>
      <sheetName val="Bal Sheet"/>
      <sheetName val="Opening Bal - 2011"/>
      <sheetName val="Cashflow"/>
      <sheetName val="Mthly Report"/>
      <sheetName val="Sheet2"/>
      <sheetName val="Sheet3"/>
      <sheetName val="Charts of Acc"/>
      <sheetName val="Fin. Stmt"/>
    </sheetNames>
    <sheetDataSet>
      <sheetData sheetId="0">
        <row r="4">
          <cell r="B4" t="str">
            <v>Acc. Dep. - Furniture &amp; Fittings</v>
          </cell>
        </row>
        <row r="5">
          <cell r="B5" t="str">
            <v>Acc. Dep. - Motor Vehicles</v>
          </cell>
        </row>
        <row r="6">
          <cell r="B6" t="str">
            <v>Acc. Dep. - Office Equipment</v>
          </cell>
        </row>
        <row r="7">
          <cell r="B7" t="str">
            <v>Accumulated Fund</v>
          </cell>
        </row>
        <row r="8">
          <cell r="B8" t="str">
            <v>Auditors Remuneration</v>
          </cell>
        </row>
        <row r="9">
          <cell r="B9" t="str">
            <v>Bank Charges</v>
          </cell>
        </row>
        <row r="10">
          <cell r="B10" t="str">
            <v>Cleaning Service</v>
          </cell>
        </row>
        <row r="11">
          <cell r="B11" t="str">
            <v>Depreciation</v>
          </cell>
        </row>
        <row r="12">
          <cell r="B12" t="str">
            <v>Electricity &amp; Water</v>
          </cell>
        </row>
        <row r="13">
          <cell r="B13" t="str">
            <v>Equipment Repairs</v>
          </cell>
        </row>
        <row r="14">
          <cell r="B14" t="str">
            <v>Fuel</v>
          </cell>
        </row>
        <row r="15">
          <cell r="B15" t="str">
            <v>Furniture &amp; Fittings</v>
          </cell>
        </row>
        <row r="16">
          <cell r="B16" t="str">
            <v>Grant Fund</v>
          </cell>
        </row>
        <row r="17">
          <cell r="B17" t="str">
            <v>Insurance</v>
          </cell>
        </row>
        <row r="18">
          <cell r="B18" t="str">
            <v>Internet</v>
          </cell>
        </row>
        <row r="19">
          <cell r="B19" t="str">
            <v>Member Services</v>
          </cell>
        </row>
        <row r="20">
          <cell r="B20" t="str">
            <v>Membership Dues</v>
          </cell>
        </row>
        <row r="21">
          <cell r="B21" t="str">
            <v>MerBank Gh¢ Ope. (138185)</v>
          </cell>
        </row>
        <row r="22">
          <cell r="B22" t="str">
            <v>MerBank US$ (138007)</v>
          </cell>
        </row>
        <row r="23">
          <cell r="B23" t="str">
            <v>MerBank US$ Ope. (138266)</v>
          </cell>
        </row>
        <row r="24">
          <cell r="B24" t="str">
            <v>Motor Vehicles</v>
          </cell>
        </row>
        <row r="25">
          <cell r="B25" t="str">
            <v>Office Equipment</v>
          </cell>
        </row>
        <row r="26">
          <cell r="B26" t="str">
            <v>Office Maintenance</v>
          </cell>
        </row>
        <row r="27">
          <cell r="B27" t="str">
            <v>Office Rent</v>
          </cell>
        </row>
        <row r="28">
          <cell r="B28" t="str">
            <v>Office Stationery</v>
          </cell>
        </row>
        <row r="29">
          <cell r="B29" t="str">
            <v>Office Supplies</v>
          </cell>
        </row>
        <row r="30">
          <cell r="B30" t="str">
            <v>Other Income</v>
          </cell>
        </row>
        <row r="31">
          <cell r="B31" t="str">
            <v>Payables</v>
          </cell>
        </row>
        <row r="32">
          <cell r="B32" t="str">
            <v>Petty Cash</v>
          </cell>
        </row>
        <row r="33">
          <cell r="B33" t="str">
            <v>PF Employer (5%)</v>
          </cell>
        </row>
        <row r="34">
          <cell r="B34" t="str">
            <v>Postage</v>
          </cell>
        </row>
        <row r="35">
          <cell r="B35" t="str">
            <v>Prepayments</v>
          </cell>
        </row>
        <row r="36">
          <cell r="B36" t="str">
            <v>Professional Service</v>
          </cell>
        </row>
        <row r="37">
          <cell r="B37" t="str">
            <v>Security</v>
          </cell>
        </row>
        <row r="38">
          <cell r="B38" t="str">
            <v>SSF Employer (13.5%)</v>
          </cell>
        </row>
        <row r="39">
          <cell r="B39" t="str">
            <v>Staff Debtors</v>
          </cell>
        </row>
        <row r="40">
          <cell r="B40" t="str">
            <v>Staff Medicals</v>
          </cell>
        </row>
        <row r="41">
          <cell r="B41" t="str">
            <v>Staff Salaries</v>
          </cell>
        </row>
        <row r="42">
          <cell r="B42" t="str">
            <v>Subscription Prepaid</v>
          </cell>
        </row>
        <row r="43">
          <cell r="B43" t="str">
            <v>Subscription Receivable</v>
          </cell>
        </row>
        <row r="44">
          <cell r="B44" t="str">
            <v>Suspense Account</v>
          </cell>
        </row>
        <row r="45">
          <cell r="B45" t="str">
            <v>Telephone</v>
          </cell>
        </row>
        <row r="46">
          <cell r="B46" t="str">
            <v>Training Income</v>
          </cell>
        </row>
        <row r="47">
          <cell r="B47" t="str">
            <v>Travelling &amp; Tranport</v>
          </cell>
        </row>
        <row r="48">
          <cell r="B48" t="str">
            <v>Vehicle Repairs</v>
          </cell>
        </row>
        <row r="49">
          <cell r="B49" t="str">
            <v>Workshop &amp; Training</v>
          </cell>
        </row>
        <row r="50">
          <cell r="B50" t="str">
            <v>Zenith Bank GH¢</v>
          </cell>
        </row>
        <row r="51">
          <cell r="B51" t="str">
            <v>Zenith Bank US$</v>
          </cell>
        </row>
        <row r="52">
          <cell r="B52" t="str">
            <v>XXXXXX</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of Acc"/>
      <sheetName val="Petty Cash"/>
      <sheetName val="Summary"/>
    </sheetNames>
    <sheetDataSet>
      <sheetData sheetId="0" refreshError="1">
        <row r="4">
          <cell r="B4" t="str">
            <v>Acc. Dep. - Furniture &amp; Fittings</v>
          </cell>
        </row>
        <row r="5">
          <cell r="B5" t="str">
            <v>Acc. Dep. - Motor Vehicles</v>
          </cell>
        </row>
        <row r="6">
          <cell r="B6" t="str">
            <v>Acc. Dep. - Office Equipment</v>
          </cell>
        </row>
        <row r="7">
          <cell r="B7" t="str">
            <v>Accruals</v>
          </cell>
        </row>
        <row r="8">
          <cell r="B8" t="str">
            <v>Accumulated Fund</v>
          </cell>
        </row>
        <row r="9">
          <cell r="B9" t="str">
            <v>Advertisement</v>
          </cell>
        </row>
        <row r="10">
          <cell r="B10" t="str">
            <v>Allowances</v>
          </cell>
        </row>
        <row r="11">
          <cell r="B11" t="str">
            <v>Amount Received</v>
          </cell>
        </row>
        <row r="12">
          <cell r="B12" t="str">
            <v>Auditors Remuneration</v>
          </cell>
        </row>
        <row r="13">
          <cell r="B13" t="str">
            <v>Bank Charges</v>
          </cell>
        </row>
        <row r="14">
          <cell r="B14" t="str">
            <v>Base Salary</v>
          </cell>
        </row>
        <row r="15">
          <cell r="B15" t="str">
            <v>Buck Press Ltd</v>
          </cell>
        </row>
        <row r="16">
          <cell r="B16" t="str">
            <v>Cleaning</v>
          </cell>
        </row>
        <row r="17">
          <cell r="B17" t="str">
            <v>Deloitte &amp; Touché</v>
          </cell>
        </row>
        <row r="18">
          <cell r="B18" t="str">
            <v>Depreciation</v>
          </cell>
        </row>
        <row r="19">
          <cell r="B19" t="str">
            <v xml:space="preserve">Directors Remuneration </v>
          </cell>
        </row>
        <row r="20">
          <cell r="B20" t="str">
            <v>Donewell Insurance</v>
          </cell>
        </row>
        <row r="21">
          <cell r="B21" t="str">
            <v>Electricity &amp; Water</v>
          </cell>
        </row>
        <row r="22">
          <cell r="B22" t="str">
            <v>Electricity Company of Ghana</v>
          </cell>
        </row>
        <row r="23">
          <cell r="B23" t="str">
            <v>Entertainment</v>
          </cell>
        </row>
        <row r="24">
          <cell r="B24" t="str">
            <v>Equipment Repairs</v>
          </cell>
        </row>
        <row r="25">
          <cell r="B25" t="str">
            <v>Foreign Travels</v>
          </cell>
        </row>
        <row r="26">
          <cell r="B26" t="str">
            <v>Furniture &amp; Fittings</v>
          </cell>
        </row>
        <row r="27">
          <cell r="B27" t="str">
            <v>Ghana Telecom</v>
          </cell>
        </row>
        <row r="28">
          <cell r="B28" t="str">
            <v>Ghana Water Company</v>
          </cell>
        </row>
        <row r="29">
          <cell r="B29" t="str">
            <v>Ghanatta Security Service</v>
          </cell>
        </row>
        <row r="30">
          <cell r="B30" t="str">
            <v>Grant Fund</v>
          </cell>
        </row>
        <row r="31">
          <cell r="B31" t="str">
            <v>Insurance</v>
          </cell>
        </row>
        <row r="32">
          <cell r="B32" t="str">
            <v>Internal Revenue Service</v>
          </cell>
        </row>
        <row r="33">
          <cell r="B33" t="str">
            <v>Internet</v>
          </cell>
        </row>
        <row r="34">
          <cell r="B34" t="str">
            <v>KAMCCU</v>
          </cell>
        </row>
        <row r="35">
          <cell r="B35" t="str">
            <v>Local Travels</v>
          </cell>
        </row>
        <row r="36">
          <cell r="B36" t="str">
            <v>Member Services</v>
          </cell>
        </row>
        <row r="37">
          <cell r="B37" t="str">
            <v>Membership Dues</v>
          </cell>
        </row>
        <row r="38">
          <cell r="B38" t="str">
            <v>MerBank Gh¢ Ope. (138185)</v>
          </cell>
        </row>
        <row r="39">
          <cell r="B39" t="str">
            <v>MerBank US$ (138007)</v>
          </cell>
        </row>
        <row r="40">
          <cell r="B40" t="str">
            <v>MerBank US$ Ope. (138266)</v>
          </cell>
        </row>
        <row r="41">
          <cell r="B41" t="str">
            <v>Motor Vehicles</v>
          </cell>
        </row>
        <row r="42">
          <cell r="B42" t="str">
            <v>Nacama Enterprise</v>
          </cell>
        </row>
        <row r="43">
          <cell r="B43" t="str">
            <v>Office Equipment</v>
          </cell>
        </row>
        <row r="44">
          <cell r="B44" t="str">
            <v>Office Maintenance</v>
          </cell>
        </row>
        <row r="45">
          <cell r="B45" t="str">
            <v>Office Rent</v>
          </cell>
        </row>
        <row r="46">
          <cell r="B46" t="str">
            <v xml:space="preserve">Office Supplies </v>
          </cell>
        </row>
        <row r="47">
          <cell r="B47" t="str">
            <v>Other Income</v>
          </cell>
        </row>
        <row r="48">
          <cell r="B48" t="str">
            <v>Payable</v>
          </cell>
        </row>
        <row r="49">
          <cell r="B49" t="str">
            <v>Pee - G Consult</v>
          </cell>
        </row>
        <row r="50">
          <cell r="B50" t="str">
            <v>Petty Cash</v>
          </cell>
        </row>
        <row r="51">
          <cell r="B51" t="str">
            <v>PF Employer (5%)</v>
          </cell>
        </row>
        <row r="52">
          <cell r="B52" t="str">
            <v>Postage</v>
          </cell>
        </row>
        <row r="53">
          <cell r="B53" t="str">
            <v>Prepayments</v>
          </cell>
        </row>
        <row r="54">
          <cell r="B54" t="str">
            <v xml:space="preserve">Printing &amp; Stationery </v>
          </cell>
        </row>
        <row r="55">
          <cell r="B55" t="str">
            <v>Professional Service</v>
          </cell>
        </row>
        <row r="56">
          <cell r="B56" t="str">
            <v>Salary Payable</v>
          </cell>
        </row>
        <row r="57">
          <cell r="B57" t="str">
            <v>Security</v>
          </cell>
        </row>
        <row r="58">
          <cell r="B58" t="str">
            <v>SSF Employer (13.5%)</v>
          </cell>
        </row>
        <row r="59">
          <cell r="B59" t="str">
            <v>SSNIT</v>
          </cell>
        </row>
        <row r="60">
          <cell r="B60" t="str">
            <v>Staff Debtors</v>
          </cell>
        </row>
        <row r="61">
          <cell r="B61" t="str">
            <v>Staff Medicals</v>
          </cell>
        </row>
        <row r="62">
          <cell r="B62" t="str">
            <v>Subscription &amp; Donations</v>
          </cell>
        </row>
        <row r="63">
          <cell r="B63" t="str">
            <v>Suspense Account</v>
          </cell>
        </row>
        <row r="64">
          <cell r="B64" t="str">
            <v>Telephone</v>
          </cell>
        </row>
        <row r="65">
          <cell r="B65" t="str">
            <v>Temporal Staff Allowance</v>
          </cell>
        </row>
        <row r="66">
          <cell r="B66" t="str">
            <v>Training Income</v>
          </cell>
        </row>
        <row r="67">
          <cell r="B67" t="str">
            <v>Vehicle Fuel</v>
          </cell>
        </row>
        <row r="68">
          <cell r="B68" t="str">
            <v>Vehicle Repairs</v>
          </cell>
        </row>
        <row r="69">
          <cell r="B69" t="str">
            <v>Withholding Tax Payable</v>
          </cell>
        </row>
        <row r="70">
          <cell r="B70" t="str">
            <v>Workshop &amp; Training</v>
          </cell>
        </row>
        <row r="71">
          <cell r="B71" t="str">
            <v>Zenith Bank GH¢</v>
          </cell>
        </row>
        <row r="72">
          <cell r="B72" t="str">
            <v>Zenith Bank US$</v>
          </cell>
        </row>
        <row r="73">
          <cell r="B73" t="str">
            <v>Meetings (Board, AGMs etc)</v>
          </cell>
        </row>
        <row r="74">
          <cell r="B74" t="str">
            <v>XXXXXX</v>
          </cell>
        </row>
      </sheetData>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act"/>
      <sheetName val="Allocation "/>
      <sheetName val="Allocate 1"/>
    </sheetNames>
    <sheetDataSet>
      <sheetData sheetId="0"/>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 1"/>
      <sheetName val="Part 2"/>
      <sheetName val="Part 3"/>
      <sheetName val="Part 4"/>
      <sheetName val="Part 5"/>
      <sheetName val="Part 6"/>
      <sheetName val="Courbe"/>
      <sheetName val="Datas"/>
      <sheetName val="Resumé"/>
      <sheetName val="Rapport"/>
      <sheetName val="Macro"/>
    </sheetNames>
    <sheetDataSet>
      <sheetData sheetId="0"/>
      <sheetData sheetId="1"/>
      <sheetData sheetId="2"/>
      <sheetData sheetId="3"/>
      <sheetData sheetId="4"/>
      <sheetData sheetId="5"/>
      <sheetData sheetId="6"/>
      <sheetData sheetId="7">
        <row r="37">
          <cell r="N37">
            <v>2</v>
          </cell>
        </row>
      </sheetData>
      <sheetData sheetId="8">
        <row r="75">
          <cell r="F75">
            <v>38596</v>
          </cell>
        </row>
      </sheetData>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1Summary"/>
      <sheetName val="L2Materials"/>
      <sheetName val="L2Subcon"/>
      <sheetName val="L2Labour"/>
      <sheetName val="L2Plant"/>
      <sheetName val="L2Quarry"/>
      <sheetName val="L2Prelims"/>
      <sheetName val="L2Misc"/>
      <sheetName val="Input"/>
      <sheetName val="Val Net"/>
      <sheetName val="¢Cost"/>
      <sheetName val="Reserves"/>
      <sheetName val="IValue"/>
      <sheetName val="Fluctuations spread"/>
      <sheetName val="Fluctuation Percentages"/>
      <sheetName val="Variations"/>
      <sheetName val="P&amp;L Nar"/>
      <sheetName val="Val Trans to Date"/>
      <sheetName val="Package Transfer Sum"/>
      <sheetName val="Package Transfer 1"/>
      <sheetName val="Package Transfer 2"/>
      <sheetName val="Fluctuations"/>
      <sheetName val="Cost Codes"/>
      <sheetName val="End value input"/>
      <sheetName val="ECP input"/>
      <sheetName val="Journal Entry"/>
      <sheetName val="MoS"/>
      <sheetName val="CostCodes"/>
      <sheetName val="Criteria"/>
    </sheetNames>
    <sheetDataSet>
      <sheetData sheetId="0" refreshError="1"/>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 sheetId="17"/>
      <sheetData sheetId="18"/>
      <sheetData sheetId="19"/>
      <sheetData sheetId="20" refreshError="1"/>
      <sheetData sheetId="21"/>
      <sheetData sheetId="22"/>
      <sheetData sheetId="23" refreshError="1"/>
      <sheetData sheetId="24" refreshError="1"/>
      <sheetData sheetId="25" refreshError="1"/>
      <sheetData sheetId="26"/>
      <sheetData sheetId="27" refreshError="1"/>
      <sheetData sheetId="2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ement"/>
      <sheetName val="Info sheet"/>
      <sheetName val="PRELI"/>
      <sheetName val="GWCL"/>
      <sheetName val="variation"/>
      <sheetName val="summary to statement"/>
      <sheetName val="MOB ADVANCE REPAYMENT"/>
      <sheetName val="MoS"/>
      <sheetName val="DWKS"/>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report"/>
      <sheetName val="Management Summary"/>
      <sheetName val="info sheet"/>
      <sheetName val="Potentia Target Profits"/>
      <sheetName val="Variance report"/>
      <sheetName val="TTD ledger cost"/>
      <sheetName val="cost effects"/>
      <sheetName val="JDE reallocation"/>
      <sheetName val="TurnoverForecast"/>
      <sheetName val="Outstanding cost summary"/>
      <sheetName val="Major site asset Register"/>
      <sheetName val="Minor site asset Register"/>
      <sheetName val="CCS Allow"/>
      <sheetName val="CCS Sell"/>
      <sheetName val="Allowable reallocation"/>
    </sheetNames>
    <sheetDataSet>
      <sheetData sheetId="0">
        <row r="3">
          <cell r="K3">
            <v>41035</v>
          </cell>
        </row>
      </sheetData>
      <sheetData sheetId="1" refreshError="1"/>
      <sheetData sheetId="2" refreshError="1"/>
      <sheetData sheetId="3" refreshError="1"/>
      <sheetData sheetId="4" refreshError="1"/>
      <sheetData sheetId="5">
        <row r="8">
          <cell r="B8" t="str">
            <v>58910.PG10</v>
          </cell>
          <cell r="E8">
            <v>49318.5</v>
          </cell>
        </row>
        <row r="9">
          <cell r="B9" t="str">
            <v>55200.PG10</v>
          </cell>
          <cell r="E9">
            <v>366</v>
          </cell>
        </row>
        <row r="10">
          <cell r="B10" t="str">
            <v>54140.PG10</v>
          </cell>
          <cell r="E10">
            <v>152205.64000000001</v>
          </cell>
        </row>
        <row r="11">
          <cell r="B11" t="str">
            <v>54140.PG10</v>
          </cell>
          <cell r="E11">
            <v>14836.39</v>
          </cell>
        </row>
        <row r="12">
          <cell r="B12" t="str">
            <v>55130.PG10</v>
          </cell>
          <cell r="E12">
            <v>1562</v>
          </cell>
        </row>
        <row r="13">
          <cell r="B13" t="str">
            <v>58110.PG10</v>
          </cell>
          <cell r="E13">
            <v>360032.41</v>
          </cell>
        </row>
        <row r="14">
          <cell r="B14" t="str">
            <v>58280.PG10</v>
          </cell>
          <cell r="E14">
            <v>1565</v>
          </cell>
        </row>
        <row r="15">
          <cell r="B15" t="str">
            <v>58490.PG10</v>
          </cell>
          <cell r="E15">
            <v>321355.03999999998</v>
          </cell>
        </row>
        <row r="16">
          <cell r="B16" t="str">
            <v>58530.PG10</v>
          </cell>
          <cell r="E16">
            <v>15040</v>
          </cell>
        </row>
        <row r="17">
          <cell r="B17" t="str">
            <v>58560.PG10</v>
          </cell>
          <cell r="E17">
            <v>600</v>
          </cell>
        </row>
        <row r="18">
          <cell r="B18" t="str">
            <v>58560.PG10</v>
          </cell>
          <cell r="E18">
            <v>2092880.65</v>
          </cell>
        </row>
        <row r="19">
          <cell r="B19" t="str">
            <v>55200.PG10</v>
          </cell>
          <cell r="E19">
            <v>12464</v>
          </cell>
        </row>
        <row r="20">
          <cell r="B20" t="str">
            <v>58810.PG10</v>
          </cell>
          <cell r="E20">
            <v>828</v>
          </cell>
        </row>
        <row r="21">
          <cell r="B21" t="str">
            <v>58910.PG10</v>
          </cell>
          <cell r="E21">
            <v>57350</v>
          </cell>
        </row>
        <row r="22">
          <cell r="B22" t="str">
            <v>58910.PG10</v>
          </cell>
          <cell r="E22">
            <v>15936.12</v>
          </cell>
        </row>
        <row r="23">
          <cell r="B23" t="str">
            <v>58930.PG10</v>
          </cell>
          <cell r="E23">
            <v>3675</v>
          </cell>
        </row>
        <row r="24">
          <cell r="B24" t="str">
            <v>51770.RE10</v>
          </cell>
          <cell r="E24">
            <v>30245.88</v>
          </cell>
        </row>
        <row r="27">
          <cell r="B27" t="str">
            <v>51770.RE10</v>
          </cell>
          <cell r="E27">
            <v>-30245.88</v>
          </cell>
        </row>
      </sheetData>
      <sheetData sheetId="6"/>
      <sheetData sheetId="7" refreshError="1"/>
      <sheetData sheetId="8" refreshError="1"/>
      <sheetData sheetId="9" refreshError="1"/>
      <sheetData sheetId="10" refreshError="1"/>
      <sheetData sheetId="11" refreshError="1"/>
      <sheetData sheetId="12">
        <row r="7">
          <cell r="C7" t="str">
            <v>51100.BW10</v>
          </cell>
          <cell r="E7">
            <v>0</v>
          </cell>
        </row>
        <row r="8">
          <cell r="C8" t="str">
            <v>51120.BW10</v>
          </cell>
          <cell r="E8">
            <v>0</v>
          </cell>
        </row>
        <row r="9">
          <cell r="C9" t="str">
            <v>51180.BW10</v>
          </cell>
          <cell r="E9">
            <v>0</v>
          </cell>
        </row>
        <row r="10">
          <cell r="C10" t="str">
            <v>51800.BW10</v>
          </cell>
          <cell r="E10">
            <v>0</v>
          </cell>
        </row>
        <row r="11">
          <cell r="C11" t="str">
            <v>54220.BW10</v>
          </cell>
          <cell r="E11">
            <v>0</v>
          </cell>
        </row>
        <row r="12">
          <cell r="C12" t="str">
            <v>51010.CO10</v>
          </cell>
          <cell r="E12">
            <v>33</v>
          </cell>
        </row>
        <row r="13">
          <cell r="C13" t="str">
            <v>51180.CO10</v>
          </cell>
          <cell r="E13">
            <v>273</v>
          </cell>
        </row>
        <row r="14">
          <cell r="C14" t="str">
            <v>51220.CO10</v>
          </cell>
          <cell r="E14">
            <v>0</v>
          </cell>
        </row>
        <row r="15">
          <cell r="C15" t="str">
            <v>51390.CO10</v>
          </cell>
          <cell r="E15">
            <v>7</v>
          </cell>
        </row>
        <row r="16">
          <cell r="C16" t="str">
            <v>51800.CO10</v>
          </cell>
          <cell r="E16">
            <v>42</v>
          </cell>
        </row>
        <row r="17">
          <cell r="C17" t="str">
            <v>51970.CO10</v>
          </cell>
          <cell r="E17">
            <v>57</v>
          </cell>
        </row>
        <row r="18">
          <cell r="C18" t="str">
            <v>54220.CO10</v>
          </cell>
          <cell r="E18">
            <v>17</v>
          </cell>
        </row>
        <row r="19">
          <cell r="C19" t="str">
            <v>55200.CO10</v>
          </cell>
          <cell r="E19">
            <v>13</v>
          </cell>
        </row>
        <row r="20">
          <cell r="C20" t="str">
            <v>51220.EW10</v>
          </cell>
          <cell r="E20">
            <v>0</v>
          </cell>
        </row>
        <row r="21">
          <cell r="C21" t="str">
            <v>51390.EW10</v>
          </cell>
          <cell r="E21">
            <v>477821</v>
          </cell>
        </row>
        <row r="22">
          <cell r="C22" t="str">
            <v>51970.EW10</v>
          </cell>
          <cell r="E22">
            <v>0</v>
          </cell>
        </row>
        <row r="23">
          <cell r="C23" t="str">
            <v>51800.EW10</v>
          </cell>
          <cell r="E23">
            <v>0</v>
          </cell>
        </row>
        <row r="24">
          <cell r="C24" t="str">
            <v>54220.EW10</v>
          </cell>
          <cell r="E24">
            <v>246195</v>
          </cell>
        </row>
        <row r="25">
          <cell r="C25" t="str">
            <v>55200.EW10</v>
          </cell>
          <cell r="E25">
            <v>1308686</v>
          </cell>
        </row>
        <row r="26">
          <cell r="C26" t="str">
            <v>56035.EW10</v>
          </cell>
          <cell r="E26">
            <v>0</v>
          </cell>
        </row>
        <row r="27">
          <cell r="C27" t="str">
            <v>56100.EW10</v>
          </cell>
          <cell r="E27">
            <v>0</v>
          </cell>
        </row>
        <row r="28">
          <cell r="C28" t="str">
            <v>51390.FW10</v>
          </cell>
          <cell r="E28">
            <v>0</v>
          </cell>
        </row>
        <row r="29">
          <cell r="C29" t="str">
            <v>51480.FW10</v>
          </cell>
          <cell r="E29">
            <v>0</v>
          </cell>
        </row>
        <row r="30">
          <cell r="C30" t="str">
            <v>53210.FW10</v>
          </cell>
          <cell r="E30">
            <v>0</v>
          </cell>
        </row>
        <row r="31">
          <cell r="C31" t="str">
            <v>53230.FW10</v>
          </cell>
          <cell r="E31">
            <v>0</v>
          </cell>
        </row>
        <row r="32">
          <cell r="C32" t="str">
            <v>54220.FW10</v>
          </cell>
          <cell r="E32">
            <v>0</v>
          </cell>
        </row>
        <row r="33">
          <cell r="C33" t="str">
            <v>51120.MW10</v>
          </cell>
          <cell r="E33">
            <v>0</v>
          </cell>
        </row>
        <row r="34">
          <cell r="C34" t="str">
            <v>51420.MW10</v>
          </cell>
          <cell r="E34">
            <v>0</v>
          </cell>
        </row>
        <row r="35">
          <cell r="C35" t="str">
            <v>54220.MW10</v>
          </cell>
          <cell r="E35">
            <v>0</v>
          </cell>
        </row>
        <row r="36">
          <cell r="C36" t="str">
            <v>51220.PG10</v>
          </cell>
          <cell r="E36">
            <v>8934</v>
          </cell>
        </row>
        <row r="37">
          <cell r="C37" t="str">
            <v>54140.PG10</v>
          </cell>
          <cell r="E37">
            <v>1920829</v>
          </cell>
        </row>
        <row r="38">
          <cell r="C38" t="str">
            <v>54220.PG10</v>
          </cell>
          <cell r="E38">
            <v>4297</v>
          </cell>
        </row>
        <row r="39">
          <cell r="C39" t="str">
            <v>55130.PG10</v>
          </cell>
          <cell r="E39">
            <v>479758</v>
          </cell>
        </row>
        <row r="40">
          <cell r="C40" t="str">
            <v>55200.PG10</v>
          </cell>
          <cell r="E40">
            <v>522192</v>
          </cell>
        </row>
        <row r="41">
          <cell r="C41" t="str">
            <v>56385.PG10</v>
          </cell>
          <cell r="E41">
            <v>0</v>
          </cell>
        </row>
        <row r="42">
          <cell r="C42" t="str">
            <v>57330.PG10</v>
          </cell>
          <cell r="E42">
            <v>33164</v>
          </cell>
        </row>
        <row r="43">
          <cell r="C43" t="str">
            <v>58110.PG10</v>
          </cell>
          <cell r="E43">
            <v>360032</v>
          </cell>
        </row>
        <row r="44">
          <cell r="C44" t="str">
            <v>58120.PG10</v>
          </cell>
          <cell r="E44">
            <v>6729</v>
          </cell>
        </row>
        <row r="45">
          <cell r="C45" t="str">
            <v>58125.PG10</v>
          </cell>
          <cell r="E45">
            <v>2</v>
          </cell>
        </row>
        <row r="46">
          <cell r="C46" t="str">
            <v>58220.PG10</v>
          </cell>
          <cell r="E46">
            <v>10110</v>
          </cell>
        </row>
        <row r="47">
          <cell r="C47" t="str">
            <v>58280.PG10</v>
          </cell>
          <cell r="E47">
            <v>51550</v>
          </cell>
        </row>
        <row r="48">
          <cell r="C48" t="str">
            <v>58410.PG10</v>
          </cell>
          <cell r="E48">
            <v>0</v>
          </cell>
        </row>
        <row r="49">
          <cell r="C49" t="str">
            <v>58490.PG10</v>
          </cell>
          <cell r="E49">
            <v>295439</v>
          </cell>
        </row>
        <row r="50">
          <cell r="C50" t="str">
            <v>58520.PG10</v>
          </cell>
          <cell r="E50">
            <v>0</v>
          </cell>
        </row>
        <row r="51">
          <cell r="C51" t="str">
            <v>58510.PG10</v>
          </cell>
          <cell r="E51">
            <v>54924</v>
          </cell>
        </row>
        <row r="52">
          <cell r="C52" t="str">
            <v>58530.PG10</v>
          </cell>
          <cell r="E52">
            <v>497503</v>
          </cell>
        </row>
        <row r="53">
          <cell r="C53" t="str">
            <v>58541.PG10</v>
          </cell>
          <cell r="E53">
            <v>35446</v>
          </cell>
        </row>
        <row r="54">
          <cell r="C54" t="str">
            <v>58560.PG10</v>
          </cell>
          <cell r="E54">
            <v>5142347</v>
          </cell>
        </row>
        <row r="55">
          <cell r="C55" t="str">
            <v>58830.PG10</v>
          </cell>
          <cell r="E55">
            <v>155269</v>
          </cell>
        </row>
        <row r="56">
          <cell r="C56" t="str">
            <v>58910.PG10</v>
          </cell>
          <cell r="E56">
            <v>607451</v>
          </cell>
        </row>
        <row r="57">
          <cell r="C57" t="str">
            <v>58930.PG10</v>
          </cell>
          <cell r="E57">
            <v>185179</v>
          </cell>
        </row>
        <row r="58">
          <cell r="C58" t="str">
            <v>59210.PG10</v>
          </cell>
          <cell r="E58">
            <v>2</v>
          </cell>
        </row>
        <row r="59">
          <cell r="C59" t="str">
            <v>51220.PW10</v>
          </cell>
          <cell r="E59">
            <v>0</v>
          </cell>
        </row>
        <row r="60">
          <cell r="C60" t="str">
            <v>51390.PW10</v>
          </cell>
          <cell r="E60">
            <v>0</v>
          </cell>
        </row>
        <row r="61">
          <cell r="C61" t="str">
            <v>51620.PW10</v>
          </cell>
          <cell r="E61">
            <v>0</v>
          </cell>
        </row>
        <row r="62">
          <cell r="C62" t="str">
            <v>54220.PW10</v>
          </cell>
          <cell r="E62">
            <v>0</v>
          </cell>
        </row>
        <row r="63">
          <cell r="C63" t="str">
            <v>55200.PW10</v>
          </cell>
          <cell r="E63">
            <v>0</v>
          </cell>
        </row>
        <row r="64">
          <cell r="C64" t="str">
            <v>51220.RE10</v>
          </cell>
          <cell r="E64">
            <v>0</v>
          </cell>
        </row>
        <row r="65">
          <cell r="C65" t="str">
            <v>51770.RE10</v>
          </cell>
          <cell r="E65">
            <v>54</v>
          </cell>
        </row>
        <row r="66">
          <cell r="C66" t="str">
            <v>54220.RE10</v>
          </cell>
          <cell r="E66">
            <v>1</v>
          </cell>
        </row>
        <row r="67">
          <cell r="C67" t="str">
            <v>56130.SC10</v>
          </cell>
          <cell r="E67">
            <v>5204</v>
          </cell>
        </row>
        <row r="68">
          <cell r="C68" t="str">
            <v>56385.SC10</v>
          </cell>
          <cell r="E68">
            <v>0</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nyconstructionmall.com/products/binding-wire" TargetMode="External"/><Relationship Id="rId21" Type="http://schemas.openxmlformats.org/officeDocument/2006/relationships/hyperlink" Target="http://www.buildcartgh.com/ceiling3.html" TargetMode="External"/><Relationship Id="rId42" Type="http://schemas.openxmlformats.org/officeDocument/2006/relationships/hyperlink" Target="https://nyconstructionmall.com/products/iron-rods-high-tensile-30-ft?variant=41532780675261" TargetMode="External"/><Relationship Id="rId63" Type="http://schemas.openxmlformats.org/officeDocument/2006/relationships/hyperlink" Target="https://nyconstructionmall.com/products/hollow-blocks?variant=39647150178493" TargetMode="External"/><Relationship Id="rId84" Type="http://schemas.openxmlformats.org/officeDocument/2006/relationships/hyperlink" Target="https://www.warehouseghana.com/product/1-2m-x-12-3m-welded-mesh/" TargetMode="External"/><Relationship Id="rId138" Type="http://schemas.openxmlformats.org/officeDocument/2006/relationships/hyperlink" Target="https://doormaster.online/product/fire-exit-door-dmfe001/" TargetMode="External"/><Relationship Id="rId107" Type="http://schemas.openxmlformats.org/officeDocument/2006/relationships/hyperlink" Target="https://www.warehouseghana.com/product/transparent-roofing-sheet/" TargetMode="External"/><Relationship Id="rId11" Type="http://schemas.openxmlformats.org/officeDocument/2006/relationships/hyperlink" Target="http://www.buildcartgh.com/plasterboard5.html" TargetMode="External"/><Relationship Id="rId32" Type="http://schemas.openxmlformats.org/officeDocument/2006/relationships/hyperlink" Target="http://www.buildcartgh.com/skimming1.html" TargetMode="External"/><Relationship Id="rId53" Type="http://schemas.openxmlformats.org/officeDocument/2006/relationships/hyperlink" Target="https://nyconstructionmall.com/products/galvanised-plate?variant=39950872641725" TargetMode="External"/><Relationship Id="rId74" Type="http://schemas.openxmlformats.org/officeDocument/2006/relationships/hyperlink" Target="https://www.modernfloorsghana.com/product/20cm-joing-tape/" TargetMode="External"/><Relationship Id="rId128" Type="http://schemas.openxmlformats.org/officeDocument/2006/relationships/hyperlink" Target="https://www.ferrofabrikltd.com/" TargetMode="External"/><Relationship Id="rId149" Type="http://schemas.openxmlformats.org/officeDocument/2006/relationships/hyperlink" Target="https://nyconstructionmall.com/collections/best-selling/products/dzata-cement-42-5r" TargetMode="External"/><Relationship Id="rId5" Type="http://schemas.openxmlformats.org/officeDocument/2006/relationships/hyperlink" Target="http://www.buildcartgh.com/skimming3.html" TargetMode="External"/><Relationship Id="rId95" Type="http://schemas.openxmlformats.org/officeDocument/2006/relationships/hyperlink" Target="https://www.superlock.com/en-GH/our-products/burglarproof/" TargetMode="External"/><Relationship Id="rId22" Type="http://schemas.openxmlformats.org/officeDocument/2006/relationships/hyperlink" Target="http://www.buildcartgh.com/ceiling6.html" TargetMode="External"/><Relationship Id="rId27" Type="http://schemas.openxmlformats.org/officeDocument/2006/relationships/hyperlink" Target="http://www.buildcartgh.com/screw4.html" TargetMode="External"/><Relationship Id="rId43" Type="http://schemas.openxmlformats.org/officeDocument/2006/relationships/hyperlink" Target="https://nyconstructionmall.com/products/iron-rods-high-tensile-30-ft?variant=41532780740797" TargetMode="External"/><Relationship Id="rId48" Type="http://schemas.openxmlformats.org/officeDocument/2006/relationships/hyperlink" Target="https://nyconstructionmall.com/products/b5-nails?variant=39950649524413" TargetMode="External"/><Relationship Id="rId64" Type="http://schemas.openxmlformats.org/officeDocument/2006/relationships/hyperlink" Target="https://nyconstructionmall.com/products/paver-blocks-200-x-100-x-80?_pos=1&amp;_sid=8ac9d262d&amp;_ss=r" TargetMode="External"/><Relationship Id="rId69" Type="http://schemas.openxmlformats.org/officeDocument/2006/relationships/hyperlink" Target="http://www.buildcartgh.com/ceilingtiles1.html" TargetMode="External"/><Relationship Id="rId113" Type="http://schemas.openxmlformats.org/officeDocument/2006/relationships/hyperlink" Target="https://www.ferrofabrikltd.com/" TargetMode="External"/><Relationship Id="rId118" Type="http://schemas.openxmlformats.org/officeDocument/2006/relationships/hyperlink" Target="https://nyconstructionmall.com/products/binding-wire" TargetMode="External"/><Relationship Id="rId134" Type="http://schemas.openxmlformats.org/officeDocument/2006/relationships/hyperlink" Target="https://doormaster.online/product-category/bulletproof-doors/" TargetMode="External"/><Relationship Id="rId139" Type="http://schemas.openxmlformats.org/officeDocument/2006/relationships/hyperlink" Target="https://doormaster.online/product-category/bulletproof-doors/" TargetMode="External"/><Relationship Id="rId80" Type="http://schemas.openxmlformats.org/officeDocument/2006/relationships/hyperlink" Target="https://www.warehouseghana.com/product/earthwool-insulation-roll/" TargetMode="External"/><Relationship Id="rId85" Type="http://schemas.openxmlformats.org/officeDocument/2006/relationships/hyperlink" Target="https://www.warehouseghana.com/product/premium-galvanize-roofing-sheet/" TargetMode="External"/><Relationship Id="rId150" Type="http://schemas.openxmlformats.org/officeDocument/2006/relationships/hyperlink" Target="https://nyconstructionmall.com/collections/best-selling/products/dzata-cement-42-5r" TargetMode="External"/><Relationship Id="rId155" Type="http://schemas.openxmlformats.org/officeDocument/2006/relationships/ctrlProp" Target="../ctrlProps/ctrlProp1.xml"/><Relationship Id="rId12" Type="http://schemas.openxmlformats.org/officeDocument/2006/relationships/hyperlink" Target="http://www.buildcartgh.com/plasterboard6.html" TargetMode="External"/><Relationship Id="rId17" Type="http://schemas.openxmlformats.org/officeDocument/2006/relationships/hyperlink" Target="http://www.buildcartgh.com/acoustic3.html" TargetMode="External"/><Relationship Id="rId33" Type="http://schemas.openxmlformats.org/officeDocument/2006/relationships/hyperlink" Target="http://www.buildcartgh.com/skimming1.html" TargetMode="External"/><Relationship Id="rId38" Type="http://schemas.openxmlformats.org/officeDocument/2006/relationships/hyperlink" Target="https://nyconstructionmall.com/products/iron-rods?variant=39272120582333" TargetMode="External"/><Relationship Id="rId59" Type="http://schemas.openxmlformats.org/officeDocument/2006/relationships/hyperlink" Target="https://nyconstructionmall.com/products/galvanized-plate-square-pipe?variant=39773368221885" TargetMode="External"/><Relationship Id="rId103" Type="http://schemas.openxmlformats.org/officeDocument/2006/relationships/hyperlink" Target="https://www.warehouseghana.com/product/premium-galvanize-roofing-sheet/" TargetMode="External"/><Relationship Id="rId108" Type="http://schemas.openxmlformats.org/officeDocument/2006/relationships/hyperlink" Target="https://nyconstructionmall.com/products/b5-nails?variant=39950649491645" TargetMode="External"/><Relationship Id="rId124" Type="http://schemas.openxmlformats.org/officeDocument/2006/relationships/hyperlink" Target="https://www.ferrofabrikltd.com/" TargetMode="External"/><Relationship Id="rId129" Type="http://schemas.openxmlformats.org/officeDocument/2006/relationships/hyperlink" Target="https://www.ferrofabrikltd.com/" TargetMode="External"/><Relationship Id="rId54" Type="http://schemas.openxmlformats.org/officeDocument/2006/relationships/hyperlink" Target="https://nyconstructionmall.com/products/galvanized-plate-square-pipe?variant=39300805886141" TargetMode="External"/><Relationship Id="rId70" Type="http://schemas.openxmlformats.org/officeDocument/2006/relationships/hyperlink" Target="http://www.buildcartgh.com/ceilingtiles1.html" TargetMode="External"/><Relationship Id="rId75" Type="http://schemas.openxmlformats.org/officeDocument/2006/relationships/hyperlink" Target="https://www.modernfloorsghana.com/spc-click-lock-tiles/" TargetMode="External"/><Relationship Id="rId91" Type="http://schemas.openxmlformats.org/officeDocument/2006/relationships/hyperlink" Target="https://www.warehouseghana.com/product/ibr-premium-aluzinc-roofing-sheet-0-35mm/" TargetMode="External"/><Relationship Id="rId96" Type="http://schemas.openxmlformats.org/officeDocument/2006/relationships/hyperlink" Target="https://vintagesecuregh.com/request-a-quote/" TargetMode="External"/><Relationship Id="rId140" Type="http://schemas.openxmlformats.org/officeDocument/2006/relationships/hyperlink" Target="http://www.buildcartgh.com/ceiling6.html" TargetMode="External"/><Relationship Id="rId145" Type="http://schemas.openxmlformats.org/officeDocument/2006/relationships/hyperlink" Target="https://nyconstructionmall.com/products/iron-rods-high-tensile-30-ft?variant=41532780740797" TargetMode="External"/><Relationship Id="rId1" Type="http://schemas.openxmlformats.org/officeDocument/2006/relationships/hyperlink" Target="https://www.safeactivation.com/file/20210915/BaniEstimations_Market_Data.xlsx" TargetMode="External"/><Relationship Id="rId6" Type="http://schemas.openxmlformats.org/officeDocument/2006/relationships/hyperlink" Target="http://www.buildcartgh.com/skimming5.html" TargetMode="External"/><Relationship Id="rId23" Type="http://schemas.openxmlformats.org/officeDocument/2006/relationships/hyperlink" Target="http://www.buildcartgh.com/ceiling7.html" TargetMode="External"/><Relationship Id="rId28" Type="http://schemas.openxmlformats.org/officeDocument/2006/relationships/hyperlink" Target="http://www.buildcartgh.com/screw9.html" TargetMode="External"/><Relationship Id="rId49" Type="http://schemas.openxmlformats.org/officeDocument/2006/relationships/hyperlink" Target="https://nyconstructionmall.com/products/binding-wire" TargetMode="External"/><Relationship Id="rId114" Type="http://schemas.openxmlformats.org/officeDocument/2006/relationships/hyperlink" Target="https://nyconstructionmall.com/products/binding-wire" TargetMode="External"/><Relationship Id="rId119" Type="http://schemas.openxmlformats.org/officeDocument/2006/relationships/hyperlink" Target="https://nyconstructionmall.com/products/binding-wire" TargetMode="External"/><Relationship Id="rId44" Type="http://schemas.openxmlformats.org/officeDocument/2006/relationships/hyperlink" Target="https://nyconstructionmall.com/products/iron-rods-high-tensile-30-ft?variant=41532780806333" TargetMode="External"/><Relationship Id="rId60" Type="http://schemas.openxmlformats.org/officeDocument/2006/relationships/hyperlink" Target="https://nyconstructionmall.com/collections/building-materials/products/solid-blocks" TargetMode="External"/><Relationship Id="rId65" Type="http://schemas.openxmlformats.org/officeDocument/2006/relationships/hyperlink" Target="https://files.fm/u/5yv7mrypq" TargetMode="External"/><Relationship Id="rId81" Type="http://schemas.openxmlformats.org/officeDocument/2006/relationships/hyperlink" Target="https://www.warehouseghana.com/product/knauf-rockwool-insulation-batt/" TargetMode="External"/><Relationship Id="rId86" Type="http://schemas.openxmlformats.org/officeDocument/2006/relationships/hyperlink" Target="https://www.warehouseghana.com/product/concrete-block/" TargetMode="External"/><Relationship Id="rId130" Type="http://schemas.openxmlformats.org/officeDocument/2006/relationships/hyperlink" Target="https://www.ferrofabrikltd.com/" TargetMode="External"/><Relationship Id="rId135" Type="http://schemas.openxmlformats.org/officeDocument/2006/relationships/hyperlink" Target="https://vintagesecuregh.com/request-a-quote/" TargetMode="External"/><Relationship Id="rId151" Type="http://schemas.openxmlformats.org/officeDocument/2006/relationships/hyperlink" Target="http://www.baniestimations.com/" TargetMode="External"/><Relationship Id="rId156" Type="http://schemas.openxmlformats.org/officeDocument/2006/relationships/comments" Target="../comments1.xml"/><Relationship Id="rId13" Type="http://schemas.openxmlformats.org/officeDocument/2006/relationships/hyperlink" Target="http://www.buildcartgh.com/plasterboard7.html" TargetMode="External"/><Relationship Id="rId18" Type="http://schemas.openxmlformats.org/officeDocument/2006/relationships/hyperlink" Target="http://www.buildcartgh.com/acoustic4.html" TargetMode="External"/><Relationship Id="rId39" Type="http://schemas.openxmlformats.org/officeDocument/2006/relationships/hyperlink" Target="https://nyconstructionmall.com/products/iron-rods?variant=39272120615101" TargetMode="External"/><Relationship Id="rId109" Type="http://schemas.openxmlformats.org/officeDocument/2006/relationships/hyperlink" Target="https://championglobal.com.gh/shop/rust-olem-roofing-310-roof-and-foundation-coating-4-75-gal/" TargetMode="External"/><Relationship Id="rId34" Type="http://schemas.openxmlformats.org/officeDocument/2006/relationships/hyperlink" Target="https://nyconstructionmall.com/collections/best-selling/products/marine-boards-9inches" TargetMode="External"/><Relationship Id="rId50" Type="http://schemas.openxmlformats.org/officeDocument/2006/relationships/hyperlink" Target="https://nyconstructionmall.com/products/iron-rods-high-tensile-30-ft?variant=41532786213053" TargetMode="External"/><Relationship Id="rId55" Type="http://schemas.openxmlformats.org/officeDocument/2006/relationships/hyperlink" Target="https://nyconstructionmall.com/products/shield-paint" TargetMode="External"/><Relationship Id="rId76" Type="http://schemas.openxmlformats.org/officeDocument/2006/relationships/hyperlink" Target="https://www.modernfloorsghana.com/artificial-carpet-grass-astroturf/" TargetMode="External"/><Relationship Id="rId97" Type="http://schemas.openxmlformats.org/officeDocument/2006/relationships/hyperlink" Target="https://nyconstructionmall.com/products/b5-nails?variant=39950649491645" TargetMode="External"/><Relationship Id="rId104" Type="http://schemas.openxmlformats.org/officeDocument/2006/relationships/hyperlink" Target="https://www.warehouseghana.com/product/premium-galvanize-roofing-sheet/" TargetMode="External"/><Relationship Id="rId120" Type="http://schemas.openxmlformats.org/officeDocument/2006/relationships/hyperlink" Target="https://nyconstructionmall.com/products/binding-wire" TargetMode="External"/><Relationship Id="rId125" Type="http://schemas.openxmlformats.org/officeDocument/2006/relationships/hyperlink" Target="https://www.ferrofabrikltd.com/" TargetMode="External"/><Relationship Id="rId141" Type="http://schemas.openxmlformats.org/officeDocument/2006/relationships/hyperlink" Target="http://www.buildcartgh.com/ceiling7.html" TargetMode="External"/><Relationship Id="rId146" Type="http://schemas.openxmlformats.org/officeDocument/2006/relationships/hyperlink" Target="https://nyconstructionmall.com/products/iron-rods-high-tensile-30-ft?variant=41532780740797" TargetMode="External"/><Relationship Id="rId7" Type="http://schemas.openxmlformats.org/officeDocument/2006/relationships/hyperlink" Target="http://www.buildcartgh.com/plasterboard1.html" TargetMode="External"/><Relationship Id="rId71" Type="http://schemas.openxmlformats.org/officeDocument/2006/relationships/hyperlink" Target="https://nyconstructionmall.com/products/galvanised-plate?variant=39950872641725" TargetMode="External"/><Relationship Id="rId92" Type="http://schemas.openxmlformats.org/officeDocument/2006/relationships/hyperlink" Target="https://www.warehouseghana.com/product/anti-corrosive-aluminium-roofing-sheet/" TargetMode="External"/><Relationship Id="rId2" Type="http://schemas.openxmlformats.org/officeDocument/2006/relationships/hyperlink" Target="http://www.baniestimations.com/" TargetMode="External"/><Relationship Id="rId29" Type="http://schemas.openxmlformats.org/officeDocument/2006/relationships/hyperlink" Target="http://www.buildcartgh.com/screw7.html" TargetMode="External"/><Relationship Id="rId24" Type="http://schemas.openxmlformats.org/officeDocument/2006/relationships/hyperlink" Target="http://www.buildcartgh.com/screw1.html" TargetMode="External"/><Relationship Id="rId40" Type="http://schemas.openxmlformats.org/officeDocument/2006/relationships/hyperlink" Target="https://nyconstructionmall.com/products/iron-rods?variant=39272120647869" TargetMode="External"/><Relationship Id="rId45" Type="http://schemas.openxmlformats.org/officeDocument/2006/relationships/hyperlink" Target="https://nyconstructionmall.com/products/iron-rods-high-tensile-30-ft?variant=41532780839101" TargetMode="External"/><Relationship Id="rId66" Type="http://schemas.openxmlformats.org/officeDocument/2006/relationships/hyperlink" Target="http://www.buildcartgh.com/" TargetMode="External"/><Relationship Id="rId87" Type="http://schemas.openxmlformats.org/officeDocument/2006/relationships/hyperlink" Target="https://www.warehouseghana.com/product/concrete-block/" TargetMode="External"/><Relationship Id="rId110" Type="http://schemas.openxmlformats.org/officeDocument/2006/relationships/hyperlink" Target="https://championglobal.com.gh/shop/350-fibered-black-roof-coating-4-75gal-black/" TargetMode="External"/><Relationship Id="rId115" Type="http://schemas.openxmlformats.org/officeDocument/2006/relationships/hyperlink" Target="https://nyconstructionmall.com/products/binding-wire" TargetMode="External"/><Relationship Id="rId131" Type="http://schemas.openxmlformats.org/officeDocument/2006/relationships/hyperlink" Target="https://www.ferrofabrikltd.com/" TargetMode="External"/><Relationship Id="rId136" Type="http://schemas.openxmlformats.org/officeDocument/2006/relationships/hyperlink" Target="https://www.acousticcn.com/GroovedAcousticPanel_255.html" TargetMode="External"/><Relationship Id="rId61" Type="http://schemas.openxmlformats.org/officeDocument/2006/relationships/hyperlink" Target="https://nyconstructionmall.com/collections/building-materials/products/solid-blocks?variant=39647170592957" TargetMode="External"/><Relationship Id="rId82" Type="http://schemas.openxmlformats.org/officeDocument/2006/relationships/hyperlink" Target="https://www.warehouseghana.com/product/expandable-polystyrene-sheet-all-sizes/" TargetMode="External"/><Relationship Id="rId152" Type="http://schemas.openxmlformats.org/officeDocument/2006/relationships/printerSettings" Target="../printerSettings/printerSettings1.bin"/><Relationship Id="rId19" Type="http://schemas.openxmlformats.org/officeDocument/2006/relationships/hyperlink" Target="http://www.buildcartgh.com/ceiling1.html" TargetMode="External"/><Relationship Id="rId14" Type="http://schemas.openxmlformats.org/officeDocument/2006/relationships/hyperlink" Target="http://www.buildcartgh.com/acoustic5.html" TargetMode="External"/><Relationship Id="rId30" Type="http://schemas.openxmlformats.org/officeDocument/2006/relationships/hyperlink" Target="http://www.buildcartgh.com/ceilingtiles1.html" TargetMode="External"/><Relationship Id="rId35" Type="http://schemas.openxmlformats.org/officeDocument/2006/relationships/hyperlink" Target="https://nyconstructionmall.com/collections/best-selling/products/dzata-cement-42-5r" TargetMode="External"/><Relationship Id="rId56" Type="http://schemas.openxmlformats.org/officeDocument/2006/relationships/hyperlink" Target="https://www.modernfloorsghana.com/product/mela-wooden-black-vinylpvc-tileslvt/?gclid=CjwKCAiA-8SdBhBGEiwAWdgtcMesARS7S54ip4g9m1vyAbqZWATIfVVgUu_qXIb2q0IDkb1iARWsNBoC1P4QAvD_BwE" TargetMode="External"/><Relationship Id="rId77" Type="http://schemas.openxmlformats.org/officeDocument/2006/relationships/hyperlink" Target="https://www.modernfloorsghana.com/carpet-tiles/" TargetMode="External"/><Relationship Id="rId100" Type="http://schemas.openxmlformats.org/officeDocument/2006/relationships/hyperlink" Target="https://www.warehouseghana.com/product/ibr-premium-aluzinc-roofing-sheet-0-4mm/" TargetMode="External"/><Relationship Id="rId105" Type="http://schemas.openxmlformats.org/officeDocument/2006/relationships/hyperlink" Target="https://www.superlock.com/en-GH/our-products/burglarproof/" TargetMode="External"/><Relationship Id="rId126" Type="http://schemas.openxmlformats.org/officeDocument/2006/relationships/hyperlink" Target="https://www.ferrofabrikltd.com/" TargetMode="External"/><Relationship Id="rId147" Type="http://schemas.openxmlformats.org/officeDocument/2006/relationships/hyperlink" Target="https://nyconstructionmall.com/products/iron-rods?variant=39272120516797" TargetMode="External"/><Relationship Id="rId8" Type="http://schemas.openxmlformats.org/officeDocument/2006/relationships/hyperlink" Target="http://www.buildcartgh.com/plasterboard2.html" TargetMode="External"/><Relationship Id="rId51" Type="http://schemas.openxmlformats.org/officeDocument/2006/relationships/hyperlink" Target="https://nyconstructionmall.com/products/iron-rods?variant=40247469703357" TargetMode="External"/><Relationship Id="rId72" Type="http://schemas.openxmlformats.org/officeDocument/2006/relationships/hyperlink" Target="https://www.modernfloorsghana.com/artificial-carpet-grass-astroturf/" TargetMode="External"/><Relationship Id="rId93" Type="http://schemas.openxmlformats.org/officeDocument/2006/relationships/hyperlink" Target="https://nyconstructionmall.com/collections/featured-collection/products/galvanized-round-pipe-1?variant=42541204930749" TargetMode="External"/><Relationship Id="rId98" Type="http://schemas.openxmlformats.org/officeDocument/2006/relationships/hyperlink" Target="https://nyconstructionmall.com/products/b5-nails?variant=39950649524413" TargetMode="External"/><Relationship Id="rId121" Type="http://schemas.openxmlformats.org/officeDocument/2006/relationships/hyperlink" Target="https://nyconstructionmall.com/products/binding-wire" TargetMode="External"/><Relationship Id="rId142" Type="http://schemas.openxmlformats.org/officeDocument/2006/relationships/hyperlink" Target="https://www.warehouseghana.com/product/earthwool-insulation-roll/" TargetMode="External"/><Relationship Id="rId3" Type="http://schemas.openxmlformats.org/officeDocument/2006/relationships/hyperlink" Target="https://www.linkedin.com/in/baniestimations-software-23185a1b6" TargetMode="External"/><Relationship Id="rId25" Type="http://schemas.openxmlformats.org/officeDocument/2006/relationships/hyperlink" Target="http://www.buildcartgh.com/screw1.html" TargetMode="External"/><Relationship Id="rId46" Type="http://schemas.openxmlformats.org/officeDocument/2006/relationships/hyperlink" Target="https://nyconstructionmall.com/products/iron-rods-high-tensile-30-ft?variant=41532786213053" TargetMode="External"/><Relationship Id="rId67" Type="http://schemas.openxmlformats.org/officeDocument/2006/relationships/hyperlink" Target="https://nyconstructionmall.com/products/concrete-nail?pr_prod_strat=use_description&amp;pr_rec_id=47133e2fa&amp;pr_rec_pid=7183592358077&amp;pr_ref_pid=6540339445949&amp;pr_seq=uniform" TargetMode="External"/><Relationship Id="rId116" Type="http://schemas.openxmlformats.org/officeDocument/2006/relationships/hyperlink" Target="https://nyconstructionmall.com/products/binding-wire" TargetMode="External"/><Relationship Id="rId137" Type="http://schemas.openxmlformats.org/officeDocument/2006/relationships/hyperlink" Target="https://bj-ulike.en.made-in-china.com/product/ZOPAFHhDMjUl/China-Natural-Walnut-Decorative-Wood-Slat-Panels-Akustik-Panel-MDF-Wood-Slat-Panels.html" TargetMode="External"/><Relationship Id="rId20" Type="http://schemas.openxmlformats.org/officeDocument/2006/relationships/hyperlink" Target="http://www.buildcartgh.com/ceiling2.html" TargetMode="External"/><Relationship Id="rId41" Type="http://schemas.openxmlformats.org/officeDocument/2006/relationships/hyperlink" Target="https://nyconstructionmall.com/products/iron-rods?variant=40247469703357" TargetMode="External"/><Relationship Id="rId62" Type="http://schemas.openxmlformats.org/officeDocument/2006/relationships/hyperlink" Target="https://nyconstructionmall.com/products/hollow-blocks?_pos=3&amp;_sid=8ac9d262d&amp;_ss=r" TargetMode="External"/><Relationship Id="rId83" Type="http://schemas.openxmlformats.org/officeDocument/2006/relationships/hyperlink" Target="https://www.warehouseghana.com/product/expandable-polystyrene-sheet-all-sizes/" TargetMode="External"/><Relationship Id="rId88" Type="http://schemas.openxmlformats.org/officeDocument/2006/relationships/hyperlink" Target="https://www.warehouseghana.com/product/ibr-premium-aluzinc-roofing-sheet-0-4mm/" TargetMode="External"/><Relationship Id="rId111" Type="http://schemas.openxmlformats.org/officeDocument/2006/relationships/hyperlink" Target="https://nyconstructionmall.com/products/b5-nails?variant=39950649524413" TargetMode="External"/><Relationship Id="rId132" Type="http://schemas.openxmlformats.org/officeDocument/2006/relationships/hyperlink" Target="https://doormaster.online/product/fire-exit-door-dmfe001/" TargetMode="External"/><Relationship Id="rId153" Type="http://schemas.openxmlformats.org/officeDocument/2006/relationships/drawing" Target="../drawings/drawing1.xml"/><Relationship Id="rId15" Type="http://schemas.openxmlformats.org/officeDocument/2006/relationships/hyperlink" Target="http://www.buildcartgh.com/acoustic1.html" TargetMode="External"/><Relationship Id="rId36" Type="http://schemas.openxmlformats.org/officeDocument/2006/relationships/hyperlink" Target="https://nyconstructionmall.com/products/iron-rods?variant=39272120484029" TargetMode="External"/><Relationship Id="rId57" Type="http://schemas.openxmlformats.org/officeDocument/2006/relationships/hyperlink" Target="https://www.modernfloorsghana.com/product/mela-wooden-black-vinylpvc-tileslvt/?gclid=CjwKCAiA-8SdBhBGEiwAWdgtcMesARS7S54ip4g9m1vyAbqZWATIfVVgUu_qXIb2q0IDkb1iARWsNBoC1P4QAvD_BwE" TargetMode="External"/><Relationship Id="rId106" Type="http://schemas.openxmlformats.org/officeDocument/2006/relationships/hyperlink" Target="https://www.warehouseghana.com/product/bricks/" TargetMode="External"/><Relationship Id="rId127" Type="http://schemas.openxmlformats.org/officeDocument/2006/relationships/hyperlink" Target="https://www.ferrofabrikltd.com/" TargetMode="External"/><Relationship Id="rId10" Type="http://schemas.openxmlformats.org/officeDocument/2006/relationships/hyperlink" Target="http://www.buildcartgh.com/plasterboard4.html" TargetMode="External"/><Relationship Id="rId31" Type="http://schemas.openxmlformats.org/officeDocument/2006/relationships/hyperlink" Target="http://www.buildcartgh.com/cornermoulds3.html" TargetMode="External"/><Relationship Id="rId52" Type="http://schemas.openxmlformats.org/officeDocument/2006/relationships/hyperlink" Target="https://nyconstructionmall.com/products/iron-rods?variant=39272120484029" TargetMode="External"/><Relationship Id="rId73" Type="http://schemas.openxmlformats.org/officeDocument/2006/relationships/hyperlink" Target="https://www.modernfloorsghana.com/product/u-pinspack-of-50/" TargetMode="External"/><Relationship Id="rId78" Type="http://schemas.openxmlformats.org/officeDocument/2006/relationships/hyperlink" Target="https://www.modernfloorsghana.com/carpet-tiles/" TargetMode="External"/><Relationship Id="rId94" Type="http://schemas.openxmlformats.org/officeDocument/2006/relationships/hyperlink" Target="https://nyconstructionmall.com/collections/featured-collection/products/galvanized-round-pipe-1?variant=39773375496381" TargetMode="External"/><Relationship Id="rId99" Type="http://schemas.openxmlformats.org/officeDocument/2006/relationships/hyperlink" Target="https://vintagesecuregh.com/request-a-quote/" TargetMode="External"/><Relationship Id="rId101" Type="http://schemas.openxmlformats.org/officeDocument/2006/relationships/hyperlink" Target="https://www.warehouseghana.com/product/ibr-premium-aluzinc-roofing-sheet-0-4mm/" TargetMode="External"/><Relationship Id="rId122" Type="http://schemas.openxmlformats.org/officeDocument/2006/relationships/hyperlink" Target="https://nyconstructionmall.com/products/binding-wire" TargetMode="External"/><Relationship Id="rId143" Type="http://schemas.openxmlformats.org/officeDocument/2006/relationships/hyperlink" Target="https://www.warehouseghana.com/product/earthwool-insulation-roll/" TargetMode="External"/><Relationship Id="rId148" Type="http://schemas.openxmlformats.org/officeDocument/2006/relationships/hyperlink" Target="http://www.buildcartgh.com/screw1.html" TargetMode="External"/><Relationship Id="rId4" Type="http://schemas.openxmlformats.org/officeDocument/2006/relationships/hyperlink" Target="https://www.linkedin.com/company/baniestimations-limited/" TargetMode="External"/><Relationship Id="rId9" Type="http://schemas.openxmlformats.org/officeDocument/2006/relationships/hyperlink" Target="http://www.buildcartgh.com/plasterboard3.html" TargetMode="External"/><Relationship Id="rId26" Type="http://schemas.openxmlformats.org/officeDocument/2006/relationships/hyperlink" Target="http://www.buildcartgh.com/screw3.html" TargetMode="External"/><Relationship Id="rId47" Type="http://schemas.openxmlformats.org/officeDocument/2006/relationships/hyperlink" Target="https://nyconstructionmall.com/products/b5-nails?variant=39950649491645" TargetMode="External"/><Relationship Id="rId68" Type="http://schemas.openxmlformats.org/officeDocument/2006/relationships/hyperlink" Target="http://www.buildcartgh.com/ceilingtiles1.html" TargetMode="External"/><Relationship Id="rId89" Type="http://schemas.openxmlformats.org/officeDocument/2006/relationships/hyperlink" Target="https://www.warehouseghana.com/product/ppgi-roof/" TargetMode="External"/><Relationship Id="rId112" Type="http://schemas.openxmlformats.org/officeDocument/2006/relationships/hyperlink" Target="https://nyconstructionmall.com/collections/featured-collection/products/galvanized-round-pipe-1?variant=39773375496381" TargetMode="External"/><Relationship Id="rId133" Type="http://schemas.openxmlformats.org/officeDocument/2006/relationships/hyperlink" Target="https://doormaster.online/product-category/antirust-exterior/" TargetMode="External"/><Relationship Id="rId154" Type="http://schemas.openxmlformats.org/officeDocument/2006/relationships/vmlDrawing" Target="../drawings/vmlDrawing1.vml"/><Relationship Id="rId16" Type="http://schemas.openxmlformats.org/officeDocument/2006/relationships/hyperlink" Target="http://www.buildcartgh.com/acoustic2.html" TargetMode="External"/><Relationship Id="rId37" Type="http://schemas.openxmlformats.org/officeDocument/2006/relationships/hyperlink" Target="https://nyconstructionmall.com/products/iron-rods?variant=39272120516797" TargetMode="External"/><Relationship Id="rId58" Type="http://schemas.openxmlformats.org/officeDocument/2006/relationships/hyperlink" Target="https://www.modernfloorsghana.com/product/vinyl-adhesive-5kg/" TargetMode="External"/><Relationship Id="rId79" Type="http://schemas.openxmlformats.org/officeDocument/2006/relationships/hyperlink" Target="https://www.modernfloorsghana.com/product/mela-wooden-black-vinylpvc-tileslvt/?gclid=CjwKCAiA-8SdBhBGEiwAWdgtcMesARS7S54ip4g9m1vyAbqZWATIfVVgUu_qXIb2q0IDkb1iARWsNBoC1P4QAvD_BwE" TargetMode="External"/><Relationship Id="rId102" Type="http://schemas.openxmlformats.org/officeDocument/2006/relationships/hyperlink" Target="https://www.warehouseghana.com/product/ibr-premium-aluzinc-roofing-sheet-0-35mm/" TargetMode="External"/><Relationship Id="rId123" Type="http://schemas.openxmlformats.org/officeDocument/2006/relationships/hyperlink" Target="https://www.ferrofabrikltd.com/" TargetMode="External"/><Relationship Id="rId144" Type="http://schemas.openxmlformats.org/officeDocument/2006/relationships/hyperlink" Target="https://nyconstructionmall.com/products/iron-rods-high-tensile-30-ft?variant=41532780675261" TargetMode="External"/><Relationship Id="rId90" Type="http://schemas.openxmlformats.org/officeDocument/2006/relationships/hyperlink" Target="https://www.warehouseghana.com/product/ibr-premium-aluzinc-roofing-sheet-0-4m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655DE-9363-4ACE-B85B-F33DBD036CFC}">
  <sheetPr codeName="Sheet22">
    <tabColor rgb="FF0000FF"/>
  </sheetPr>
  <dimension ref="A1:X804"/>
  <sheetViews>
    <sheetView showGridLines="0" showRowColHeaders="0" tabSelected="1" zoomScaleNormal="100" workbookViewId="0">
      <pane ySplit="9" topLeftCell="A10" activePane="bottomLeft" state="frozen"/>
      <selection activeCell="H3" sqref="H3"/>
      <selection pane="bottomLeft" activeCell="B3" sqref="B3"/>
    </sheetView>
  </sheetViews>
  <sheetFormatPr defaultColWidth="8.88671875" defaultRowHeight="13.2" customHeight="1" outlineLevelRow="1" outlineLevelCol="1" x14ac:dyDescent="0.3"/>
  <cols>
    <col min="1" max="1" width="6.44140625" style="10" customWidth="1"/>
    <col min="2" max="3" width="21.77734375" style="10" customWidth="1"/>
    <col min="4" max="4" width="5.44140625" style="10" customWidth="1"/>
    <col min="5" max="5" width="7.6640625" style="289" customWidth="1"/>
    <col min="6" max="6" width="10.6640625" style="290" hidden="1" customWidth="1" outlineLevel="1"/>
    <col min="7" max="8" width="7.109375" style="290" hidden="1" customWidth="1" outlineLevel="1"/>
    <col min="9" max="9" width="10.6640625" style="10" customWidth="1" collapsed="1"/>
    <col min="10" max="10" width="10.6640625" style="10" customWidth="1"/>
    <col min="11" max="11" width="7.33203125" style="10" customWidth="1"/>
    <col min="12" max="12" width="10.6640625" style="10" customWidth="1"/>
    <col min="13" max="14" width="8.33203125" style="10" customWidth="1"/>
    <col min="15" max="16" width="15.77734375" style="290" customWidth="1" outlineLevel="1"/>
    <col min="17" max="17" width="15.77734375" style="10" customWidth="1"/>
    <col min="18" max="18" width="35.77734375" style="290" hidden="1" customWidth="1" outlineLevel="1"/>
    <col min="19" max="19" width="8.88671875" style="10" customWidth="1" collapsed="1"/>
    <col min="20" max="20" width="7.6640625" style="10" customWidth="1"/>
    <col min="21" max="22" width="8.44140625" style="10" customWidth="1"/>
    <col min="23" max="16384" width="8.88671875" style="10"/>
  </cols>
  <sheetData>
    <row r="1" spans="1:23" ht="13.2" customHeight="1" x14ac:dyDescent="0.25">
      <c r="A1" s="1"/>
      <c r="B1" s="363" t="s">
        <v>0</v>
      </c>
      <c r="C1" s="363"/>
      <c r="D1" s="2" t="str">
        <f>'[36]MAIN MENU'!$E$1</f>
        <v>To download newer versions and basic price list of materials, click to visit any of our official social media platforms below:</v>
      </c>
      <c r="E1" s="2"/>
      <c r="F1" s="3"/>
      <c r="G1" s="3"/>
      <c r="H1" s="3"/>
      <c r="I1" s="3"/>
      <c r="J1" s="3"/>
      <c r="K1" s="3"/>
      <c r="L1" s="3"/>
      <c r="M1" s="4"/>
      <c r="N1" s="4"/>
      <c r="O1" s="3"/>
      <c r="P1" s="3"/>
      <c r="Q1" s="5"/>
      <c r="R1" s="6"/>
      <c r="S1" s="7" t="s">
        <v>1</v>
      </c>
      <c r="T1" s="8"/>
      <c r="U1" s="9"/>
      <c r="V1" s="365" t="s">
        <v>2</v>
      </c>
    </row>
    <row r="2" spans="1:23" ht="13.2" customHeight="1" x14ac:dyDescent="0.25">
      <c r="A2" s="11"/>
      <c r="B2" s="364"/>
      <c r="C2" s="364"/>
      <c r="D2" s="367" t="s">
        <v>3</v>
      </c>
      <c r="E2" s="367"/>
      <c r="F2" s="12"/>
      <c r="G2" s="12"/>
      <c r="H2" s="12"/>
      <c r="I2" s="13" t="s">
        <v>4</v>
      </c>
      <c r="J2" s="14" t="s">
        <v>5</v>
      </c>
      <c r="K2" s="13"/>
      <c r="L2" s="15" t="s">
        <v>6</v>
      </c>
      <c r="M2" s="12"/>
      <c r="N2" s="12"/>
      <c r="O2" s="12"/>
      <c r="P2" s="12"/>
      <c r="Q2" s="5"/>
      <c r="R2" s="16"/>
      <c r="S2" s="17"/>
      <c r="T2" s="18" t="s">
        <v>7</v>
      </c>
      <c r="U2" s="19"/>
      <c r="V2" s="366"/>
    </row>
    <row r="3" spans="1:23" ht="18" customHeight="1" x14ac:dyDescent="0.25">
      <c r="A3" s="20"/>
      <c r="B3" s="21" t="s">
        <v>8</v>
      </c>
      <c r="C3" s="21" t="s">
        <v>9</v>
      </c>
      <c r="D3" s="368" t="s">
        <v>10</v>
      </c>
      <c r="E3" s="369"/>
      <c r="F3" s="370" t="s">
        <v>11</v>
      </c>
      <c r="G3" s="371"/>
      <c r="H3" s="371"/>
      <c r="I3" s="372"/>
      <c r="J3" s="21" t="s">
        <v>12</v>
      </c>
      <c r="K3" s="373" t="s">
        <v>13</v>
      </c>
      <c r="L3" s="374"/>
      <c r="M3" s="370" t="s">
        <v>14</v>
      </c>
      <c r="N3" s="371"/>
      <c r="O3" s="22"/>
      <c r="P3" s="22"/>
      <c r="Q3" s="23" t="s">
        <v>15</v>
      </c>
      <c r="R3" s="24"/>
      <c r="S3" s="375" t="s">
        <v>16</v>
      </c>
      <c r="T3" s="375"/>
      <c r="U3" s="21" t="s">
        <v>17</v>
      </c>
      <c r="V3" s="25" t="s">
        <v>18</v>
      </c>
    </row>
    <row r="4" spans="1:23" ht="13.2" customHeight="1" x14ac:dyDescent="0.25">
      <c r="A4" s="26"/>
      <c r="B4" s="27" t="s">
        <v>19</v>
      </c>
      <c r="C4" s="28" t="s">
        <v>20</v>
      </c>
      <c r="D4" s="340" t="s">
        <v>21</v>
      </c>
      <c r="E4" s="341"/>
      <c r="F4" s="341"/>
      <c r="G4" s="341"/>
      <c r="H4" s="341"/>
      <c r="I4" s="342"/>
      <c r="J4" s="29"/>
      <c r="K4" s="30"/>
      <c r="L4" s="30"/>
      <c r="M4" s="30"/>
      <c r="N4" s="30"/>
      <c r="O4" s="30"/>
      <c r="P4" s="31"/>
      <c r="Q4" s="32"/>
      <c r="R4" s="32"/>
      <c r="S4" s="33"/>
      <c r="T4" s="34" t="s">
        <v>22</v>
      </c>
      <c r="U4" s="35" t="s">
        <v>23</v>
      </c>
      <c r="V4" s="36" t="s">
        <v>24</v>
      </c>
    </row>
    <row r="5" spans="1:23" ht="18" customHeight="1" x14ac:dyDescent="0.25">
      <c r="A5" s="37" t="s">
        <v>25</v>
      </c>
      <c r="B5" s="343" t="s">
        <v>26</v>
      </c>
      <c r="C5" s="344"/>
      <c r="D5" s="344"/>
      <c r="E5" s="344"/>
      <c r="F5" s="344"/>
      <c r="G5" s="344"/>
      <c r="H5" s="344"/>
      <c r="I5" s="344"/>
      <c r="J5" s="344"/>
      <c r="K5" s="344"/>
      <c r="L5" s="344"/>
      <c r="M5" s="344"/>
      <c r="N5" s="344"/>
      <c r="O5" s="344"/>
      <c r="P5" s="344"/>
      <c r="Q5" s="345"/>
      <c r="R5" s="38"/>
      <c r="S5" s="346" t="s">
        <v>27</v>
      </c>
      <c r="T5" s="347"/>
      <c r="U5" s="347"/>
      <c r="V5" s="348"/>
    </row>
    <row r="6" spans="1:23" ht="15" customHeight="1" x14ac:dyDescent="0.25">
      <c r="A6" s="332" t="s">
        <v>28</v>
      </c>
      <c r="B6" s="349" t="s">
        <v>29</v>
      </c>
      <c r="C6" s="350"/>
      <c r="D6" s="332" t="s">
        <v>30</v>
      </c>
      <c r="E6" s="353" t="s">
        <v>31</v>
      </c>
      <c r="F6" s="355" t="s">
        <v>32</v>
      </c>
      <c r="G6" s="357" t="s">
        <v>33</v>
      </c>
      <c r="H6" s="358"/>
      <c r="I6" s="361" t="s">
        <v>34</v>
      </c>
      <c r="J6" s="330" t="s">
        <v>35</v>
      </c>
      <c r="K6" s="39" t="s">
        <v>36</v>
      </c>
      <c r="L6" s="330" t="s">
        <v>37</v>
      </c>
      <c r="M6" s="332" t="s">
        <v>38</v>
      </c>
      <c r="N6" s="332" t="s">
        <v>39</v>
      </c>
      <c r="O6" s="334" t="s">
        <v>40</v>
      </c>
      <c r="P6" s="335"/>
      <c r="Q6" s="336"/>
      <c r="R6" s="332" t="s">
        <v>41</v>
      </c>
      <c r="S6" s="309" t="s">
        <v>42</v>
      </c>
      <c r="T6" s="310"/>
      <c r="U6" s="310"/>
      <c r="V6" s="311"/>
    </row>
    <row r="7" spans="1:23" ht="21" customHeight="1" x14ac:dyDescent="0.25">
      <c r="A7" s="333"/>
      <c r="B7" s="351"/>
      <c r="C7" s="352"/>
      <c r="D7" s="333"/>
      <c r="E7" s="354"/>
      <c r="F7" s="356"/>
      <c r="G7" s="359"/>
      <c r="H7" s="360"/>
      <c r="I7" s="362"/>
      <c r="J7" s="331"/>
      <c r="K7" s="40" t="s">
        <v>43</v>
      </c>
      <c r="L7" s="331"/>
      <c r="M7" s="333"/>
      <c r="N7" s="333"/>
      <c r="O7" s="337"/>
      <c r="P7" s="338"/>
      <c r="Q7" s="339"/>
      <c r="R7" s="333"/>
      <c r="S7" s="312"/>
      <c r="T7" s="313"/>
      <c r="U7" s="313"/>
      <c r="V7" s="314"/>
      <c r="W7" s="41"/>
    </row>
    <row r="8" spans="1:23" ht="13.2" customHeight="1" x14ac:dyDescent="0.25">
      <c r="A8" s="318" t="s">
        <v>44</v>
      </c>
      <c r="B8" s="320" t="s">
        <v>45</v>
      </c>
      <c r="C8" s="321"/>
      <c r="D8" s="42"/>
      <c r="E8" s="42"/>
      <c r="F8" s="299" t="s">
        <v>46</v>
      </c>
      <c r="G8" s="325" t="s">
        <v>47</v>
      </c>
      <c r="H8" s="302" t="s">
        <v>48</v>
      </c>
      <c r="I8" s="299" t="s">
        <v>46</v>
      </c>
      <c r="J8" s="44" t="s">
        <v>49</v>
      </c>
      <c r="K8" s="328" t="s">
        <v>50</v>
      </c>
      <c r="L8" s="302" t="s">
        <v>51</v>
      </c>
      <c r="M8" s="297" t="s">
        <v>52</v>
      </c>
      <c r="N8" s="297" t="s">
        <v>53</v>
      </c>
      <c r="O8" s="299" t="s">
        <v>54</v>
      </c>
      <c r="P8" s="300"/>
      <c r="Q8" s="301"/>
      <c r="R8" s="302" t="s">
        <v>55</v>
      </c>
      <c r="S8" s="312"/>
      <c r="T8" s="313"/>
      <c r="U8" s="313"/>
      <c r="V8" s="314"/>
    </row>
    <row r="9" spans="1:23" ht="13.2" customHeight="1" x14ac:dyDescent="0.25">
      <c r="A9" s="319"/>
      <c r="B9" s="322"/>
      <c r="C9" s="323"/>
      <c r="D9" s="45"/>
      <c r="E9" s="45"/>
      <c r="F9" s="324"/>
      <c r="G9" s="326"/>
      <c r="H9" s="327"/>
      <c r="I9" s="324"/>
      <c r="J9" s="46">
        <v>0</v>
      </c>
      <c r="K9" s="329"/>
      <c r="L9" s="327"/>
      <c r="M9" s="298"/>
      <c r="N9" s="298"/>
      <c r="O9" s="43" t="s">
        <v>56</v>
      </c>
      <c r="P9" s="43" t="s">
        <v>57</v>
      </c>
      <c r="Q9" s="43" t="s">
        <v>58</v>
      </c>
      <c r="R9" s="303"/>
      <c r="S9" s="315"/>
      <c r="T9" s="316"/>
      <c r="U9" s="316"/>
      <c r="V9" s="317"/>
    </row>
    <row r="10" spans="1:23" ht="13.2" customHeight="1" x14ac:dyDescent="0.3">
      <c r="A10" s="47" t="s">
        <v>59</v>
      </c>
      <c r="B10" s="48" t="s">
        <v>60</v>
      </c>
      <c r="C10" s="49"/>
      <c r="D10" s="50"/>
      <c r="E10" s="50"/>
      <c r="F10" s="51" t="str">
        <f>'[36]MARKET DATA'!$G$11</f>
        <v>GH¢</v>
      </c>
      <c r="G10" s="51"/>
      <c r="H10" s="51"/>
      <c r="I10" s="51" t="str">
        <f>'[36]MARKET DATA'!$G$11</f>
        <v>GH¢</v>
      </c>
      <c r="J10" s="52" t="str">
        <f>'[36]MARKET DATA'!$G$11</f>
        <v>GH¢</v>
      </c>
      <c r="K10" s="51"/>
      <c r="L10" s="53" t="str">
        <f>'[36]MARKET DATA'!$G$11</f>
        <v>GH¢</v>
      </c>
      <c r="M10" s="54" t="s">
        <v>61</v>
      </c>
      <c r="N10" s="54" t="s">
        <v>62</v>
      </c>
      <c r="O10" s="55"/>
      <c r="P10" s="56"/>
      <c r="Q10" s="57"/>
      <c r="R10" s="58"/>
      <c r="S10" s="304" t="s">
        <v>63</v>
      </c>
      <c r="T10" s="304"/>
      <c r="U10" s="304"/>
      <c r="V10" s="305"/>
    </row>
    <row r="11" spans="1:23" ht="13.2" customHeight="1" outlineLevel="1" x14ac:dyDescent="0.25">
      <c r="A11" s="59" t="s">
        <v>64</v>
      </c>
      <c r="B11" s="60" t="s">
        <v>65</v>
      </c>
      <c r="C11" s="61"/>
      <c r="D11" s="62">
        <v>1</v>
      </c>
      <c r="E11" s="63" t="s">
        <v>66</v>
      </c>
      <c r="F11" s="64">
        <v>100</v>
      </c>
      <c r="G11" s="64">
        <v>0</v>
      </c>
      <c r="H11" s="65">
        <f>G11/F11</f>
        <v>0</v>
      </c>
      <c r="I11" s="66">
        <v>120</v>
      </c>
      <c r="J11" s="67">
        <f>(($J$9+100%)*I11)*$V$12</f>
        <v>120</v>
      </c>
      <c r="K11" s="68">
        <v>0.05</v>
      </c>
      <c r="L11" s="69">
        <f>ROUND((J11*(1+K11)),2)</f>
        <v>126</v>
      </c>
      <c r="M11" s="70">
        <v>45762</v>
      </c>
      <c r="N11" s="71" t="s">
        <v>67</v>
      </c>
      <c r="O11" s="72" t="s">
        <v>68</v>
      </c>
      <c r="P11" s="72" t="s">
        <v>69</v>
      </c>
      <c r="Q11" s="72" t="s">
        <v>70</v>
      </c>
      <c r="R11" s="73"/>
      <c r="S11" s="306" t="s">
        <v>71</v>
      </c>
      <c r="T11" s="307"/>
      <c r="U11" s="308" t="s">
        <v>72</v>
      </c>
      <c r="V11" s="307"/>
    </row>
    <row r="12" spans="1:23" ht="13.2" customHeight="1" outlineLevel="1" x14ac:dyDescent="0.25">
      <c r="A12" s="59" t="s">
        <v>73</v>
      </c>
      <c r="B12" s="60" t="s">
        <v>74</v>
      </c>
      <c r="C12" s="61"/>
      <c r="D12" s="62">
        <v>1</v>
      </c>
      <c r="E12" s="63" t="s">
        <v>66</v>
      </c>
      <c r="F12" s="64">
        <v>100</v>
      </c>
      <c r="G12" s="64">
        <v>0</v>
      </c>
      <c r="H12" s="65">
        <f>G12/F12</f>
        <v>0</v>
      </c>
      <c r="I12" s="66">
        <f>I11*1.2</f>
        <v>144</v>
      </c>
      <c r="J12" s="67">
        <f>(($J$9+100%)*I12)*$V$12</f>
        <v>144</v>
      </c>
      <c r="K12" s="68">
        <v>0.05</v>
      </c>
      <c r="L12" s="69">
        <f>ROUND((J12*(1+K12)),2)</f>
        <v>151.19999999999999</v>
      </c>
      <c r="M12" s="70">
        <v>45762</v>
      </c>
      <c r="N12" s="71" t="s">
        <v>67</v>
      </c>
      <c r="O12" s="72" t="s">
        <v>68</v>
      </c>
      <c r="P12" s="72" t="s">
        <v>69</v>
      </c>
      <c r="Q12" s="72" t="s">
        <v>70</v>
      </c>
      <c r="R12" s="73"/>
      <c r="S12" s="74" t="str">
        <f>U12</f>
        <v>GH¢</v>
      </c>
      <c r="T12" s="75">
        <v>1</v>
      </c>
      <c r="U12" s="74" t="str">
        <f>'[36]MARKET DATA'!$G$11</f>
        <v>GH¢</v>
      </c>
      <c r="V12" s="75">
        <v>1</v>
      </c>
    </row>
    <row r="13" spans="1:23" ht="13.2" customHeight="1" outlineLevel="1" x14ac:dyDescent="0.25">
      <c r="A13" s="59" t="s">
        <v>75</v>
      </c>
      <c r="B13" s="60" t="s">
        <v>76</v>
      </c>
      <c r="C13" s="61"/>
      <c r="D13" s="62">
        <v>1</v>
      </c>
      <c r="E13" s="63" t="s">
        <v>66</v>
      </c>
      <c r="F13" s="64">
        <v>100</v>
      </c>
      <c r="G13" s="64">
        <v>0</v>
      </c>
      <c r="H13" s="65">
        <f>G13/F13</f>
        <v>0</v>
      </c>
      <c r="I13" s="66">
        <f>I12*1.2</f>
        <v>172.79999999999998</v>
      </c>
      <c r="J13" s="67">
        <f>(($J$9+100%)*I13)*$V$12</f>
        <v>172.79999999999998</v>
      </c>
      <c r="K13" s="68">
        <v>0.05</v>
      </c>
      <c r="L13" s="69">
        <f>ROUND((J13*(1+K13)),2)</f>
        <v>181.44</v>
      </c>
      <c r="M13" s="70">
        <v>45762</v>
      </c>
      <c r="N13" s="71" t="s">
        <v>67</v>
      </c>
      <c r="O13" s="72" t="s">
        <v>68</v>
      </c>
      <c r="P13" s="72" t="s">
        <v>69</v>
      </c>
      <c r="Q13" s="72" t="s">
        <v>70</v>
      </c>
      <c r="R13" s="73"/>
      <c r="S13" s="291" t="s">
        <v>77</v>
      </c>
      <c r="T13" s="292"/>
      <c r="U13" s="292"/>
      <c r="V13" s="292"/>
    </row>
    <row r="14" spans="1:23" ht="13.2" customHeight="1" outlineLevel="1" x14ac:dyDescent="0.25">
      <c r="A14" s="59" t="s">
        <v>78</v>
      </c>
      <c r="B14" s="60" t="s">
        <v>79</v>
      </c>
      <c r="C14" s="61"/>
      <c r="D14" s="62">
        <v>1</v>
      </c>
      <c r="E14" s="63" t="s">
        <v>66</v>
      </c>
      <c r="F14" s="64">
        <v>350</v>
      </c>
      <c r="G14" s="64">
        <v>0</v>
      </c>
      <c r="H14" s="65">
        <f>G14/F14</f>
        <v>0</v>
      </c>
      <c r="I14" s="76">
        <v>367.5</v>
      </c>
      <c r="J14" s="67">
        <f>(($J$9+100%)*I14)*$V$12</f>
        <v>367.5</v>
      </c>
      <c r="K14" s="77">
        <v>0.05</v>
      </c>
      <c r="L14" s="69">
        <f>J14*(1+K14)</f>
        <v>385.875</v>
      </c>
      <c r="M14" s="78">
        <v>45762</v>
      </c>
      <c r="N14" s="79" t="s">
        <v>80</v>
      </c>
      <c r="O14" s="80" t="s">
        <v>81</v>
      </c>
      <c r="P14" s="72" t="s">
        <v>82</v>
      </c>
      <c r="Q14" s="81" t="s">
        <v>83</v>
      </c>
      <c r="R14" s="73"/>
      <c r="S14" s="291"/>
      <c r="T14" s="292"/>
      <c r="U14" s="292"/>
      <c r="V14" s="292"/>
    </row>
    <row r="15" spans="1:23" ht="13.2" customHeight="1" x14ac:dyDescent="0.3">
      <c r="A15" s="47" t="s">
        <v>84</v>
      </c>
      <c r="B15" s="82" t="s">
        <v>85</v>
      </c>
      <c r="C15" s="49"/>
      <c r="D15" s="83"/>
      <c r="E15" s="84"/>
      <c r="F15" s="85"/>
      <c r="G15" s="86"/>
      <c r="H15" s="86"/>
      <c r="I15" s="87"/>
      <c r="J15" s="88"/>
      <c r="K15" s="89"/>
      <c r="L15" s="90"/>
      <c r="M15" s="91"/>
      <c r="N15" s="92"/>
      <c r="O15" s="93"/>
      <c r="P15" s="94"/>
      <c r="Q15" s="95"/>
      <c r="R15" s="96"/>
      <c r="S15" s="293">
        <f ca="1">TODAY()</f>
        <v>45808</v>
      </c>
      <c r="T15" s="293"/>
      <c r="U15" s="293"/>
      <c r="V15" s="293"/>
    </row>
    <row r="16" spans="1:23" ht="13.2" customHeight="1" outlineLevel="1" x14ac:dyDescent="0.25">
      <c r="A16" s="59" t="s">
        <v>86</v>
      </c>
      <c r="B16" s="60" t="s">
        <v>87</v>
      </c>
      <c r="C16" s="61"/>
      <c r="D16" s="62">
        <v>1</v>
      </c>
      <c r="E16" s="63" t="s">
        <v>88</v>
      </c>
      <c r="F16" s="97">
        <v>89.712000000000003</v>
      </c>
      <c r="G16" s="64">
        <f t="shared" ref="G16:G28" si="0">I16-F16</f>
        <v>23.328000000000003</v>
      </c>
      <c r="H16" s="65">
        <f>G16/F16</f>
        <v>0.26003210272873195</v>
      </c>
      <c r="I16" s="66">
        <v>113.04</v>
      </c>
      <c r="J16" s="67">
        <f t="shared" ref="J16:J28" si="1">(($J$9+100%)*I16)*$V$12</f>
        <v>113.04</v>
      </c>
      <c r="K16" s="68">
        <v>0.2</v>
      </c>
      <c r="L16" s="69">
        <f>ROUND((J16*(1+K16)),2)</f>
        <v>135.65</v>
      </c>
      <c r="M16" s="98">
        <v>45762</v>
      </c>
      <c r="N16" s="99" t="s">
        <v>80</v>
      </c>
      <c r="O16" s="100" t="s">
        <v>89</v>
      </c>
      <c r="P16" s="101" t="s">
        <v>90</v>
      </c>
      <c r="Q16" s="101" t="s">
        <v>91</v>
      </c>
      <c r="R16" s="102"/>
      <c r="S16" s="103" t="s">
        <v>92</v>
      </c>
      <c r="T16" s="103"/>
      <c r="U16" s="103"/>
      <c r="V16" s="103"/>
    </row>
    <row r="17" spans="1:19" ht="13.2" customHeight="1" outlineLevel="1" x14ac:dyDescent="0.25">
      <c r="A17" s="59" t="s">
        <v>93</v>
      </c>
      <c r="B17" s="60" t="s">
        <v>94</v>
      </c>
      <c r="C17" s="61"/>
      <c r="D17" s="62">
        <v>1</v>
      </c>
      <c r="E17" s="63" t="s">
        <v>88</v>
      </c>
      <c r="F17" s="64">
        <v>170.75200000000001</v>
      </c>
      <c r="G17" s="64">
        <f t="shared" si="0"/>
        <v>44.397999999999996</v>
      </c>
      <c r="H17" s="65">
        <f t="shared" ref="H17:H28" si="2">G17/F17</f>
        <v>0.26001452398800595</v>
      </c>
      <c r="I17" s="66">
        <v>215.15</v>
      </c>
      <c r="J17" s="67">
        <f t="shared" si="1"/>
        <v>215.15</v>
      </c>
      <c r="K17" s="68">
        <f>K16</f>
        <v>0.2</v>
      </c>
      <c r="L17" s="69">
        <f t="shared" ref="L17:L28" si="3">ROUND((J17*(1+K17)),2)</f>
        <v>258.18</v>
      </c>
      <c r="M17" s="70">
        <v>45762</v>
      </c>
      <c r="N17" s="99" t="s">
        <v>80</v>
      </c>
      <c r="O17" s="80" t="s">
        <v>89</v>
      </c>
      <c r="P17" s="72" t="s">
        <v>90</v>
      </c>
      <c r="Q17" s="72" t="s">
        <v>91</v>
      </c>
      <c r="R17" s="73"/>
      <c r="S17" s="103" t="s">
        <v>92</v>
      </c>
    </row>
    <row r="18" spans="1:19" ht="13.2" customHeight="1" outlineLevel="1" x14ac:dyDescent="0.25">
      <c r="A18" s="59" t="s">
        <v>95</v>
      </c>
      <c r="B18" s="60" t="s">
        <v>96</v>
      </c>
      <c r="C18" s="61"/>
      <c r="D18" s="62">
        <v>1</v>
      </c>
      <c r="E18" s="63" t="s">
        <v>88</v>
      </c>
      <c r="F18" s="64">
        <v>135</v>
      </c>
      <c r="G18" s="64">
        <f>I18-F18</f>
        <v>35.099999999999994</v>
      </c>
      <c r="H18" s="65">
        <f t="shared" si="2"/>
        <v>0.25999999999999995</v>
      </c>
      <c r="I18" s="66">
        <v>170.1</v>
      </c>
      <c r="J18" s="67">
        <f t="shared" si="1"/>
        <v>170.1</v>
      </c>
      <c r="K18" s="68">
        <f t="shared" ref="K18:K28" si="4">K17</f>
        <v>0.2</v>
      </c>
      <c r="L18" s="69">
        <f t="shared" si="3"/>
        <v>204.12</v>
      </c>
      <c r="M18" s="70">
        <v>45762</v>
      </c>
      <c r="N18" s="99" t="s">
        <v>80</v>
      </c>
      <c r="O18" s="80" t="s">
        <v>89</v>
      </c>
      <c r="P18" s="72" t="s">
        <v>90</v>
      </c>
      <c r="Q18" s="72" t="s">
        <v>91</v>
      </c>
      <c r="R18" s="73"/>
      <c r="S18" s="103" t="s">
        <v>92</v>
      </c>
    </row>
    <row r="19" spans="1:19" ht="13.2" customHeight="1" outlineLevel="1" x14ac:dyDescent="0.25">
      <c r="A19" s="59" t="s">
        <v>97</v>
      </c>
      <c r="B19" s="60" t="s">
        <v>98</v>
      </c>
      <c r="C19" s="61"/>
      <c r="D19" s="62">
        <v>1</v>
      </c>
      <c r="E19" s="63" t="s">
        <v>88</v>
      </c>
      <c r="F19" s="64">
        <v>135</v>
      </c>
      <c r="G19" s="64">
        <f t="shared" si="0"/>
        <v>35.099999999999994</v>
      </c>
      <c r="H19" s="65">
        <f t="shared" si="2"/>
        <v>0.25999999999999995</v>
      </c>
      <c r="I19" s="66">
        <v>170.1</v>
      </c>
      <c r="J19" s="67">
        <f t="shared" si="1"/>
        <v>170.1</v>
      </c>
      <c r="K19" s="68">
        <f t="shared" si="4"/>
        <v>0.2</v>
      </c>
      <c r="L19" s="69">
        <f t="shared" si="3"/>
        <v>204.12</v>
      </c>
      <c r="M19" s="70">
        <v>45762</v>
      </c>
      <c r="N19" s="99" t="s">
        <v>80</v>
      </c>
      <c r="O19" s="80" t="s">
        <v>89</v>
      </c>
      <c r="P19" s="72" t="s">
        <v>90</v>
      </c>
      <c r="Q19" s="72" t="s">
        <v>91</v>
      </c>
      <c r="R19" s="73"/>
      <c r="S19" s="103" t="s">
        <v>92</v>
      </c>
    </row>
    <row r="20" spans="1:19" ht="13.2" customHeight="1" outlineLevel="1" x14ac:dyDescent="0.25">
      <c r="A20" s="59" t="s">
        <v>99</v>
      </c>
      <c r="B20" s="60" t="s">
        <v>100</v>
      </c>
      <c r="C20" s="61"/>
      <c r="D20" s="62">
        <v>1</v>
      </c>
      <c r="E20" s="63" t="s">
        <v>88</v>
      </c>
      <c r="F20" s="64">
        <v>135</v>
      </c>
      <c r="G20" s="64">
        <f t="shared" si="0"/>
        <v>35.099999999999994</v>
      </c>
      <c r="H20" s="65">
        <f t="shared" si="2"/>
        <v>0.25999999999999995</v>
      </c>
      <c r="I20" s="66">
        <v>170.1</v>
      </c>
      <c r="J20" s="67">
        <f t="shared" si="1"/>
        <v>170.1</v>
      </c>
      <c r="K20" s="68">
        <f t="shared" si="4"/>
        <v>0.2</v>
      </c>
      <c r="L20" s="69">
        <f>ROUND((J20*(1+K20)),2)</f>
        <v>204.12</v>
      </c>
      <c r="M20" s="70">
        <v>45762</v>
      </c>
      <c r="N20" s="99" t="s">
        <v>80</v>
      </c>
      <c r="O20" s="80" t="s">
        <v>89</v>
      </c>
      <c r="P20" s="72" t="s">
        <v>90</v>
      </c>
      <c r="Q20" s="72" t="s">
        <v>91</v>
      </c>
      <c r="R20" s="73"/>
      <c r="S20" s="103" t="s">
        <v>92</v>
      </c>
    </row>
    <row r="21" spans="1:19" ht="13.2" customHeight="1" outlineLevel="1" x14ac:dyDescent="0.25">
      <c r="A21" s="59" t="s">
        <v>101</v>
      </c>
      <c r="B21" s="60" t="s">
        <v>102</v>
      </c>
      <c r="C21" s="61"/>
      <c r="D21" s="62">
        <v>1</v>
      </c>
      <c r="E21" s="63" t="s">
        <v>88</v>
      </c>
      <c r="F21" s="64">
        <v>100</v>
      </c>
      <c r="G21" s="64">
        <f t="shared" si="0"/>
        <v>26</v>
      </c>
      <c r="H21" s="65">
        <f t="shared" si="2"/>
        <v>0.26</v>
      </c>
      <c r="I21" s="66">
        <v>126</v>
      </c>
      <c r="J21" s="67">
        <f t="shared" si="1"/>
        <v>126</v>
      </c>
      <c r="K21" s="68">
        <f t="shared" si="4"/>
        <v>0.2</v>
      </c>
      <c r="L21" s="69">
        <f t="shared" si="3"/>
        <v>151.19999999999999</v>
      </c>
      <c r="M21" s="70">
        <v>45762</v>
      </c>
      <c r="N21" s="99" t="s">
        <v>80</v>
      </c>
      <c r="O21" s="80" t="s">
        <v>103</v>
      </c>
      <c r="P21" s="72" t="s">
        <v>104</v>
      </c>
      <c r="Q21" s="72" t="s">
        <v>105</v>
      </c>
      <c r="R21" s="73"/>
      <c r="S21" s="103" t="s">
        <v>92</v>
      </c>
    </row>
    <row r="22" spans="1:19" ht="13.2" customHeight="1" outlineLevel="1" x14ac:dyDescent="0.25">
      <c r="A22" s="59" t="s">
        <v>106</v>
      </c>
      <c r="B22" s="60" t="s">
        <v>107</v>
      </c>
      <c r="C22" s="61"/>
      <c r="D22" s="62">
        <v>1</v>
      </c>
      <c r="E22" s="63" t="s">
        <v>88</v>
      </c>
      <c r="F22" s="64">
        <v>120</v>
      </c>
      <c r="G22" s="64">
        <f t="shared" si="0"/>
        <v>31.199999999999989</v>
      </c>
      <c r="H22" s="65">
        <f>G22/F22</f>
        <v>0.2599999999999999</v>
      </c>
      <c r="I22" s="66">
        <v>151.19999999999999</v>
      </c>
      <c r="J22" s="67">
        <f t="shared" si="1"/>
        <v>151.19999999999999</v>
      </c>
      <c r="K22" s="68">
        <f t="shared" si="4"/>
        <v>0.2</v>
      </c>
      <c r="L22" s="69">
        <f>ROUND((J22*(1+K22)),2)</f>
        <v>181.44</v>
      </c>
      <c r="M22" s="70">
        <v>45762</v>
      </c>
      <c r="N22" s="99" t="s">
        <v>80</v>
      </c>
      <c r="O22" s="80" t="s">
        <v>108</v>
      </c>
      <c r="P22" s="72" t="s">
        <v>109</v>
      </c>
      <c r="Q22" s="72" t="s">
        <v>110</v>
      </c>
      <c r="R22" s="73"/>
      <c r="S22" s="10" t="s">
        <v>92</v>
      </c>
    </row>
    <row r="23" spans="1:19" ht="13.2" customHeight="1" outlineLevel="1" x14ac:dyDescent="0.25">
      <c r="A23" s="59" t="s">
        <v>111</v>
      </c>
      <c r="B23" s="60" t="s">
        <v>112</v>
      </c>
      <c r="C23" s="61"/>
      <c r="D23" s="62">
        <v>1</v>
      </c>
      <c r="E23" s="63" t="s">
        <v>88</v>
      </c>
      <c r="F23" s="64">
        <v>135</v>
      </c>
      <c r="G23" s="64">
        <f t="shared" si="0"/>
        <v>35.099999999999994</v>
      </c>
      <c r="H23" s="65">
        <f>G23/F23</f>
        <v>0.25999999999999995</v>
      </c>
      <c r="I23" s="66">
        <v>170.1</v>
      </c>
      <c r="J23" s="67">
        <f t="shared" si="1"/>
        <v>170.1</v>
      </c>
      <c r="K23" s="68">
        <f t="shared" si="4"/>
        <v>0.2</v>
      </c>
      <c r="L23" s="69">
        <f t="shared" si="3"/>
        <v>204.12</v>
      </c>
      <c r="M23" s="70">
        <v>45762</v>
      </c>
      <c r="N23" s="99" t="s">
        <v>80</v>
      </c>
      <c r="O23" s="80" t="s">
        <v>108</v>
      </c>
      <c r="P23" s="72" t="s">
        <v>109</v>
      </c>
      <c r="Q23" s="72" t="s">
        <v>110</v>
      </c>
      <c r="R23" s="73"/>
      <c r="S23" s="10" t="s">
        <v>92</v>
      </c>
    </row>
    <row r="24" spans="1:19" ht="13.2" customHeight="1" outlineLevel="1" x14ac:dyDescent="0.25">
      <c r="A24" s="59" t="s">
        <v>113</v>
      </c>
      <c r="B24" s="60" t="s">
        <v>114</v>
      </c>
      <c r="C24" s="104"/>
      <c r="D24" s="62">
        <v>1</v>
      </c>
      <c r="E24" s="63" t="s">
        <v>88</v>
      </c>
      <c r="F24" s="64">
        <v>135</v>
      </c>
      <c r="G24" s="64">
        <f t="shared" si="0"/>
        <v>35.099999999999994</v>
      </c>
      <c r="H24" s="65">
        <f>G24/F24</f>
        <v>0.25999999999999995</v>
      </c>
      <c r="I24" s="66">
        <v>170.1</v>
      </c>
      <c r="J24" s="67">
        <f t="shared" si="1"/>
        <v>170.1</v>
      </c>
      <c r="K24" s="68">
        <f t="shared" si="4"/>
        <v>0.2</v>
      </c>
      <c r="L24" s="69">
        <f t="shared" si="3"/>
        <v>204.12</v>
      </c>
      <c r="M24" s="70">
        <v>45762</v>
      </c>
      <c r="N24" s="99" t="s">
        <v>80</v>
      </c>
      <c r="O24" s="80" t="s">
        <v>89</v>
      </c>
      <c r="P24" s="72" t="s">
        <v>90</v>
      </c>
      <c r="Q24" s="72" t="s">
        <v>91</v>
      </c>
      <c r="R24" s="73"/>
      <c r="S24" s="10" t="s">
        <v>92</v>
      </c>
    </row>
    <row r="25" spans="1:19" ht="13.2" customHeight="1" outlineLevel="1" x14ac:dyDescent="0.25">
      <c r="A25" s="59" t="s">
        <v>115</v>
      </c>
      <c r="B25" s="60" t="s">
        <v>116</v>
      </c>
      <c r="C25" s="61"/>
      <c r="D25" s="62">
        <v>1</v>
      </c>
      <c r="E25" s="63" t="s">
        <v>88</v>
      </c>
      <c r="F25" s="64">
        <v>100</v>
      </c>
      <c r="G25" s="64">
        <f t="shared" si="0"/>
        <v>26</v>
      </c>
      <c r="H25" s="65">
        <f t="shared" si="2"/>
        <v>0.26</v>
      </c>
      <c r="I25" s="66">
        <v>126</v>
      </c>
      <c r="J25" s="67">
        <f t="shared" si="1"/>
        <v>126</v>
      </c>
      <c r="K25" s="68">
        <f t="shared" si="4"/>
        <v>0.2</v>
      </c>
      <c r="L25" s="69">
        <f t="shared" si="3"/>
        <v>151.19999999999999</v>
      </c>
      <c r="M25" s="70">
        <v>45762</v>
      </c>
      <c r="N25" s="99" t="s">
        <v>80</v>
      </c>
      <c r="O25" s="80" t="s">
        <v>108</v>
      </c>
      <c r="P25" s="72" t="s">
        <v>117</v>
      </c>
      <c r="Q25" s="72" t="s">
        <v>110</v>
      </c>
      <c r="R25" s="73"/>
      <c r="S25" s="10" t="s">
        <v>92</v>
      </c>
    </row>
    <row r="26" spans="1:19" ht="13.2" customHeight="1" outlineLevel="1" x14ac:dyDescent="0.25">
      <c r="A26" s="59" t="s">
        <v>118</v>
      </c>
      <c r="B26" s="60" t="s">
        <v>119</v>
      </c>
      <c r="C26" s="61"/>
      <c r="D26" s="62">
        <v>1</v>
      </c>
      <c r="E26" s="63" t="s">
        <v>88</v>
      </c>
      <c r="F26" s="64">
        <v>150</v>
      </c>
      <c r="G26" s="64">
        <f t="shared" si="0"/>
        <v>39</v>
      </c>
      <c r="H26" s="65">
        <f t="shared" si="2"/>
        <v>0.26</v>
      </c>
      <c r="I26" s="66">
        <v>189</v>
      </c>
      <c r="J26" s="67">
        <f t="shared" si="1"/>
        <v>189</v>
      </c>
      <c r="K26" s="68">
        <f t="shared" si="4"/>
        <v>0.2</v>
      </c>
      <c r="L26" s="69">
        <f t="shared" si="3"/>
        <v>226.8</v>
      </c>
      <c r="M26" s="70">
        <v>45762</v>
      </c>
      <c r="N26" s="99" t="s">
        <v>80</v>
      </c>
      <c r="O26" s="80" t="s">
        <v>108</v>
      </c>
      <c r="P26" s="72" t="s">
        <v>117</v>
      </c>
      <c r="Q26" s="72" t="s">
        <v>110</v>
      </c>
      <c r="R26" s="73"/>
      <c r="S26" s="10" t="s">
        <v>92</v>
      </c>
    </row>
    <row r="27" spans="1:19" ht="13.2" customHeight="1" outlineLevel="1" x14ac:dyDescent="0.25">
      <c r="A27" s="59" t="s">
        <v>120</v>
      </c>
      <c r="B27" s="60" t="s">
        <v>121</v>
      </c>
      <c r="C27" s="61"/>
      <c r="D27" s="62">
        <v>1</v>
      </c>
      <c r="E27" s="63" t="s">
        <v>88</v>
      </c>
      <c r="F27" s="64">
        <v>194.44</v>
      </c>
      <c r="G27" s="64">
        <f t="shared" si="0"/>
        <v>50.550000000000011</v>
      </c>
      <c r="H27" s="65">
        <f t="shared" si="2"/>
        <v>0.25997737091133516</v>
      </c>
      <c r="I27" s="66">
        <v>244.99</v>
      </c>
      <c r="J27" s="67">
        <f t="shared" si="1"/>
        <v>244.99</v>
      </c>
      <c r="K27" s="68">
        <f t="shared" si="4"/>
        <v>0.2</v>
      </c>
      <c r="L27" s="69">
        <f t="shared" si="3"/>
        <v>293.99</v>
      </c>
      <c r="M27" s="70">
        <v>45762</v>
      </c>
      <c r="N27" s="99" t="s">
        <v>80</v>
      </c>
      <c r="O27" s="80" t="s">
        <v>108</v>
      </c>
      <c r="P27" s="72" t="s">
        <v>117</v>
      </c>
      <c r="Q27" s="72" t="s">
        <v>110</v>
      </c>
      <c r="R27" s="73"/>
      <c r="S27" s="10" t="s">
        <v>92</v>
      </c>
    </row>
    <row r="28" spans="1:19" ht="13.2" customHeight="1" outlineLevel="1" x14ac:dyDescent="0.25">
      <c r="A28" s="59" t="s">
        <v>122</v>
      </c>
      <c r="B28" s="60" t="s">
        <v>123</v>
      </c>
      <c r="C28" s="61"/>
      <c r="D28" s="62">
        <v>1</v>
      </c>
      <c r="E28" s="63" t="s">
        <v>88</v>
      </c>
      <c r="F28" s="64">
        <v>120</v>
      </c>
      <c r="G28" s="64">
        <f t="shared" si="0"/>
        <v>31.199999999999989</v>
      </c>
      <c r="H28" s="65">
        <f t="shared" si="2"/>
        <v>0.2599999999999999</v>
      </c>
      <c r="I28" s="76">
        <v>151.19999999999999</v>
      </c>
      <c r="J28" s="67">
        <f t="shared" si="1"/>
        <v>151.19999999999999</v>
      </c>
      <c r="K28" s="77">
        <f t="shared" si="4"/>
        <v>0.2</v>
      </c>
      <c r="L28" s="69">
        <f t="shared" si="3"/>
        <v>181.44</v>
      </c>
      <c r="M28" s="70">
        <v>45762</v>
      </c>
      <c r="N28" s="105" t="s">
        <v>80</v>
      </c>
      <c r="O28" s="80" t="s">
        <v>103</v>
      </c>
      <c r="P28" s="72" t="s">
        <v>104</v>
      </c>
      <c r="Q28" s="72" t="s">
        <v>105</v>
      </c>
      <c r="R28" s="73"/>
      <c r="S28" s="10" t="s">
        <v>92</v>
      </c>
    </row>
    <row r="29" spans="1:19" ht="13.2" customHeight="1" x14ac:dyDescent="0.3">
      <c r="A29" s="47" t="s">
        <v>124</v>
      </c>
      <c r="B29" s="82" t="s">
        <v>125</v>
      </c>
      <c r="C29" s="49"/>
      <c r="D29" s="106"/>
      <c r="E29" s="84"/>
      <c r="F29" s="85"/>
      <c r="G29" s="107"/>
      <c r="H29" s="107"/>
      <c r="I29" s="108"/>
      <c r="J29" s="88"/>
      <c r="K29" s="109"/>
      <c r="L29" s="110"/>
      <c r="M29" s="111"/>
      <c r="N29" s="112"/>
      <c r="O29" s="93"/>
      <c r="P29" s="94"/>
      <c r="Q29" s="94"/>
      <c r="R29" s="96"/>
      <c r="S29" s="10" t="s">
        <v>92</v>
      </c>
    </row>
    <row r="30" spans="1:19" ht="13.2" customHeight="1" x14ac:dyDescent="0.25">
      <c r="A30" s="113" t="s">
        <v>126</v>
      </c>
      <c r="B30" s="114" t="s">
        <v>127</v>
      </c>
      <c r="C30" s="115"/>
      <c r="D30" s="116">
        <v>9</v>
      </c>
      <c r="E30" s="117" t="s">
        <v>128</v>
      </c>
      <c r="F30" s="118"/>
      <c r="G30" s="119"/>
      <c r="H30" s="119"/>
      <c r="I30" s="120"/>
      <c r="J30" s="121"/>
      <c r="K30" s="122"/>
      <c r="L30" s="123"/>
      <c r="M30" s="124"/>
      <c r="N30" s="125"/>
      <c r="O30" s="126"/>
      <c r="P30" s="127"/>
      <c r="Q30" s="127"/>
      <c r="R30" s="96"/>
      <c r="S30" s="10" t="s">
        <v>92</v>
      </c>
    </row>
    <row r="31" spans="1:19" ht="13.2" customHeight="1" outlineLevel="1" x14ac:dyDescent="0.25">
      <c r="A31" s="59" t="s">
        <v>129</v>
      </c>
      <c r="B31" s="60" t="s">
        <v>130</v>
      </c>
      <c r="C31" s="61"/>
      <c r="D31" s="62">
        <v>400</v>
      </c>
      <c r="E31" s="63" t="s">
        <v>131</v>
      </c>
      <c r="F31" s="97">
        <v>7300</v>
      </c>
      <c r="G31" s="64">
        <f t="shared" ref="G31:G40" si="5">I31-F31</f>
        <v>2675</v>
      </c>
      <c r="H31" s="65">
        <f t="shared" ref="H31:H40" si="6">G31/F31</f>
        <v>0.36643835616438358</v>
      </c>
      <c r="I31" s="66">
        <v>9975</v>
      </c>
      <c r="J31" s="67">
        <f t="shared" ref="J31:J40" si="7">(($J$9+100%)*I31)*$V$12</f>
        <v>9975</v>
      </c>
      <c r="K31" s="68">
        <v>0.05</v>
      </c>
      <c r="L31" s="69">
        <f t="shared" ref="L31:L40" si="8">ROUND((J31*(1+K31)),2)</f>
        <v>10473.75</v>
      </c>
      <c r="M31" s="70">
        <v>45762</v>
      </c>
      <c r="N31" s="128" t="s">
        <v>67</v>
      </c>
      <c r="O31" s="100" t="s">
        <v>132</v>
      </c>
      <c r="P31" s="101" t="s">
        <v>133</v>
      </c>
      <c r="Q31" s="101" t="s">
        <v>134</v>
      </c>
      <c r="R31" s="73"/>
      <c r="S31" s="10" t="s">
        <v>92</v>
      </c>
    </row>
    <row r="32" spans="1:19" ht="13.2" customHeight="1" outlineLevel="1" x14ac:dyDescent="0.25">
      <c r="A32" s="59" t="s">
        <v>135</v>
      </c>
      <c r="B32" s="60" t="s">
        <v>136</v>
      </c>
      <c r="C32" s="61"/>
      <c r="D32" s="62">
        <v>280</v>
      </c>
      <c r="E32" s="63" t="s">
        <v>131</v>
      </c>
      <c r="F32" s="64">
        <v>7300</v>
      </c>
      <c r="G32" s="64">
        <f t="shared" si="5"/>
        <v>2675</v>
      </c>
      <c r="H32" s="65">
        <f t="shared" si="6"/>
        <v>0.36643835616438358</v>
      </c>
      <c r="I32" s="66">
        <v>9975</v>
      </c>
      <c r="J32" s="67">
        <f t="shared" si="7"/>
        <v>9975</v>
      </c>
      <c r="K32" s="68">
        <v>0.05</v>
      </c>
      <c r="L32" s="69">
        <f t="shared" si="8"/>
        <v>10473.75</v>
      </c>
      <c r="M32" s="70">
        <v>45762</v>
      </c>
      <c r="N32" s="128" t="s">
        <v>67</v>
      </c>
      <c r="O32" s="80" t="s">
        <v>132</v>
      </c>
      <c r="P32" s="72" t="s">
        <v>133</v>
      </c>
      <c r="Q32" s="72" t="s">
        <v>134</v>
      </c>
      <c r="R32" s="73"/>
      <c r="S32" s="10" t="s">
        <v>92</v>
      </c>
    </row>
    <row r="33" spans="1:19" ht="13.2" customHeight="1" outlineLevel="1" x14ac:dyDescent="0.25">
      <c r="A33" s="59" t="s">
        <v>137</v>
      </c>
      <c r="B33" s="60" t="s">
        <v>138</v>
      </c>
      <c r="C33" s="61"/>
      <c r="D33" s="62">
        <v>180</v>
      </c>
      <c r="E33" s="63" t="s">
        <v>131</v>
      </c>
      <c r="F33" s="64">
        <v>7300</v>
      </c>
      <c r="G33" s="64">
        <f t="shared" si="5"/>
        <v>2675</v>
      </c>
      <c r="H33" s="65">
        <f t="shared" si="6"/>
        <v>0.36643835616438358</v>
      </c>
      <c r="I33" s="66">
        <v>9975</v>
      </c>
      <c r="J33" s="67">
        <f t="shared" si="7"/>
        <v>9975</v>
      </c>
      <c r="K33" s="68">
        <v>0.05</v>
      </c>
      <c r="L33" s="69">
        <f>ROUND((J33*(1+K33)),2)</f>
        <v>10473.75</v>
      </c>
      <c r="M33" s="70">
        <v>45762</v>
      </c>
      <c r="N33" s="128" t="s">
        <v>67</v>
      </c>
      <c r="O33" s="80" t="s">
        <v>132</v>
      </c>
      <c r="P33" s="72" t="s">
        <v>133</v>
      </c>
      <c r="Q33" s="72" t="s">
        <v>134</v>
      </c>
      <c r="R33" s="73"/>
      <c r="S33" s="10" t="s">
        <v>92</v>
      </c>
    </row>
    <row r="34" spans="1:19" ht="13.2" customHeight="1" outlineLevel="1" x14ac:dyDescent="0.25">
      <c r="A34" s="59" t="s">
        <v>139</v>
      </c>
      <c r="B34" s="60" t="s">
        <v>140</v>
      </c>
      <c r="C34" s="61"/>
      <c r="D34" s="62">
        <v>150</v>
      </c>
      <c r="E34" s="63" t="s">
        <v>131</v>
      </c>
      <c r="F34" s="64">
        <v>7400</v>
      </c>
      <c r="G34" s="64">
        <f>I34-F34</f>
        <v>2575</v>
      </c>
      <c r="H34" s="65">
        <f t="shared" si="6"/>
        <v>0.34797297297297297</v>
      </c>
      <c r="I34" s="66">
        <v>9975</v>
      </c>
      <c r="J34" s="67">
        <f t="shared" si="7"/>
        <v>9975</v>
      </c>
      <c r="K34" s="68">
        <v>0.05</v>
      </c>
      <c r="L34" s="69">
        <f>ROUND((J34*(1+K34)),2)</f>
        <v>10473.75</v>
      </c>
      <c r="M34" s="70">
        <v>45762</v>
      </c>
      <c r="N34" s="128" t="s">
        <v>67</v>
      </c>
      <c r="O34" s="80" t="s">
        <v>132</v>
      </c>
      <c r="P34" s="72" t="s">
        <v>133</v>
      </c>
      <c r="Q34" s="72" t="s">
        <v>134</v>
      </c>
      <c r="R34" s="73"/>
      <c r="S34" s="10" t="s">
        <v>92</v>
      </c>
    </row>
    <row r="35" spans="1:19" ht="13.2" customHeight="1" outlineLevel="1" x14ac:dyDescent="0.25">
      <c r="A35" s="59" t="s">
        <v>141</v>
      </c>
      <c r="B35" s="60" t="s">
        <v>142</v>
      </c>
      <c r="C35" s="61"/>
      <c r="D35" s="62">
        <v>125</v>
      </c>
      <c r="E35" s="63" t="s">
        <v>131</v>
      </c>
      <c r="F35" s="64">
        <v>7400</v>
      </c>
      <c r="G35" s="64">
        <f t="shared" si="5"/>
        <v>2575</v>
      </c>
      <c r="H35" s="65">
        <f t="shared" si="6"/>
        <v>0.34797297297297297</v>
      </c>
      <c r="I35" s="66">
        <v>9975</v>
      </c>
      <c r="J35" s="67">
        <f t="shared" si="7"/>
        <v>9975</v>
      </c>
      <c r="K35" s="68">
        <v>0.05</v>
      </c>
      <c r="L35" s="69">
        <f t="shared" si="8"/>
        <v>10473.75</v>
      </c>
      <c r="M35" s="70">
        <v>45762</v>
      </c>
      <c r="N35" s="128" t="s">
        <v>67</v>
      </c>
      <c r="O35" s="80" t="s">
        <v>132</v>
      </c>
      <c r="P35" s="72" t="s">
        <v>133</v>
      </c>
      <c r="Q35" s="72" t="s">
        <v>134</v>
      </c>
      <c r="R35" s="73"/>
      <c r="S35" s="10" t="s">
        <v>92</v>
      </c>
    </row>
    <row r="36" spans="1:19" ht="13.2" customHeight="1" outlineLevel="1" x14ac:dyDescent="0.25">
      <c r="A36" s="59" t="s">
        <v>143</v>
      </c>
      <c r="B36" s="60" t="s">
        <v>144</v>
      </c>
      <c r="C36" s="61"/>
      <c r="D36" s="62">
        <v>95</v>
      </c>
      <c r="E36" s="63" t="s">
        <v>131</v>
      </c>
      <c r="F36" s="64">
        <v>7400</v>
      </c>
      <c r="G36" s="64">
        <f t="shared" si="5"/>
        <v>2575</v>
      </c>
      <c r="H36" s="65">
        <f t="shared" si="6"/>
        <v>0.34797297297297297</v>
      </c>
      <c r="I36" s="66">
        <v>9975</v>
      </c>
      <c r="J36" s="67">
        <f t="shared" si="7"/>
        <v>9975</v>
      </c>
      <c r="K36" s="68">
        <v>0.05</v>
      </c>
      <c r="L36" s="69">
        <f t="shared" si="8"/>
        <v>10473.75</v>
      </c>
      <c r="M36" s="70">
        <v>45762</v>
      </c>
      <c r="N36" s="128" t="s">
        <v>67</v>
      </c>
      <c r="O36" s="80" t="s">
        <v>132</v>
      </c>
      <c r="P36" s="72" t="s">
        <v>133</v>
      </c>
      <c r="Q36" s="72" t="s">
        <v>134</v>
      </c>
      <c r="R36" s="73"/>
      <c r="S36" s="10" t="s">
        <v>92</v>
      </c>
    </row>
    <row r="37" spans="1:19" ht="13.2" customHeight="1" outlineLevel="1" x14ac:dyDescent="0.25">
      <c r="A37" s="59" t="s">
        <v>145</v>
      </c>
      <c r="B37" s="60" t="s">
        <v>146</v>
      </c>
      <c r="C37" s="61"/>
      <c r="D37" s="62">
        <v>70</v>
      </c>
      <c r="E37" s="63" t="s">
        <v>131</v>
      </c>
      <c r="F37" s="64">
        <v>7400</v>
      </c>
      <c r="G37" s="64">
        <f t="shared" si="5"/>
        <v>2575</v>
      </c>
      <c r="H37" s="65">
        <f t="shared" si="6"/>
        <v>0.34797297297297297</v>
      </c>
      <c r="I37" s="66">
        <v>9975</v>
      </c>
      <c r="J37" s="67">
        <f t="shared" si="7"/>
        <v>9975</v>
      </c>
      <c r="K37" s="68">
        <v>0.05</v>
      </c>
      <c r="L37" s="69">
        <f t="shared" si="8"/>
        <v>10473.75</v>
      </c>
      <c r="M37" s="70">
        <v>45762</v>
      </c>
      <c r="N37" s="128" t="s">
        <v>67</v>
      </c>
      <c r="O37" s="80" t="s">
        <v>132</v>
      </c>
      <c r="P37" s="72" t="s">
        <v>133</v>
      </c>
      <c r="Q37" s="72" t="s">
        <v>134</v>
      </c>
      <c r="R37" s="73"/>
      <c r="S37" s="10" t="s">
        <v>92</v>
      </c>
    </row>
    <row r="38" spans="1:19" ht="13.2" customHeight="1" outlineLevel="1" x14ac:dyDescent="0.25">
      <c r="A38" s="59" t="s">
        <v>147</v>
      </c>
      <c r="B38" s="60" t="s">
        <v>148</v>
      </c>
      <c r="C38" s="61"/>
      <c r="D38" s="62">
        <v>45</v>
      </c>
      <c r="E38" s="63" t="s">
        <v>131</v>
      </c>
      <c r="F38" s="64">
        <v>7500</v>
      </c>
      <c r="G38" s="64">
        <f t="shared" si="5"/>
        <v>2475</v>
      </c>
      <c r="H38" s="65">
        <f t="shared" si="6"/>
        <v>0.33</v>
      </c>
      <c r="I38" s="66">
        <v>9975</v>
      </c>
      <c r="J38" s="67">
        <f t="shared" si="7"/>
        <v>9975</v>
      </c>
      <c r="K38" s="68">
        <v>0.05</v>
      </c>
      <c r="L38" s="69">
        <f t="shared" si="8"/>
        <v>10473.75</v>
      </c>
      <c r="M38" s="70">
        <v>45762</v>
      </c>
      <c r="N38" s="128" t="s">
        <v>67</v>
      </c>
      <c r="O38" s="80" t="s">
        <v>132</v>
      </c>
      <c r="P38" s="72" t="s">
        <v>133</v>
      </c>
      <c r="Q38" s="72" t="s">
        <v>134</v>
      </c>
      <c r="R38" s="73"/>
      <c r="S38" s="10" t="s">
        <v>92</v>
      </c>
    </row>
    <row r="39" spans="1:19" ht="13.2" customHeight="1" outlineLevel="1" x14ac:dyDescent="0.25">
      <c r="A39" s="59" t="s">
        <v>149</v>
      </c>
      <c r="B39" s="60" t="s">
        <v>150</v>
      </c>
      <c r="C39" s="61"/>
      <c r="D39" s="62">
        <v>28</v>
      </c>
      <c r="E39" s="63" t="s">
        <v>131</v>
      </c>
      <c r="F39" s="64">
        <v>7500</v>
      </c>
      <c r="G39" s="64">
        <f t="shared" si="5"/>
        <v>2475</v>
      </c>
      <c r="H39" s="65">
        <f t="shared" si="6"/>
        <v>0.33</v>
      </c>
      <c r="I39" s="66">
        <v>9975</v>
      </c>
      <c r="J39" s="67">
        <f t="shared" si="7"/>
        <v>9975</v>
      </c>
      <c r="K39" s="68">
        <v>0.05</v>
      </c>
      <c r="L39" s="69">
        <f t="shared" si="8"/>
        <v>10473.75</v>
      </c>
      <c r="M39" s="70">
        <v>45762</v>
      </c>
      <c r="N39" s="128" t="s">
        <v>67</v>
      </c>
      <c r="O39" s="80" t="s">
        <v>132</v>
      </c>
      <c r="P39" s="72" t="s">
        <v>133</v>
      </c>
      <c r="Q39" s="72" t="s">
        <v>134</v>
      </c>
      <c r="R39" s="73"/>
      <c r="S39" s="10" t="s">
        <v>92</v>
      </c>
    </row>
    <row r="40" spans="1:19" ht="13.2" customHeight="1" outlineLevel="1" x14ac:dyDescent="0.25">
      <c r="A40" s="59" t="s">
        <v>151</v>
      </c>
      <c r="B40" s="60" t="s">
        <v>152</v>
      </c>
      <c r="C40" s="61"/>
      <c r="D40" s="62">
        <v>17</v>
      </c>
      <c r="E40" s="63" t="s">
        <v>131</v>
      </c>
      <c r="F40" s="64">
        <v>7500</v>
      </c>
      <c r="G40" s="64">
        <f t="shared" si="5"/>
        <v>2475</v>
      </c>
      <c r="H40" s="65">
        <f t="shared" si="6"/>
        <v>0.33</v>
      </c>
      <c r="I40" s="76">
        <v>9975</v>
      </c>
      <c r="J40" s="67">
        <f t="shared" si="7"/>
        <v>9975</v>
      </c>
      <c r="K40" s="77">
        <v>0.05</v>
      </c>
      <c r="L40" s="69">
        <f t="shared" si="8"/>
        <v>10473.75</v>
      </c>
      <c r="M40" s="78">
        <v>45762</v>
      </c>
      <c r="N40" s="129" t="s">
        <v>67</v>
      </c>
      <c r="O40" s="80" t="s">
        <v>132</v>
      </c>
      <c r="P40" s="72" t="s">
        <v>133</v>
      </c>
      <c r="Q40" s="72" t="s">
        <v>134</v>
      </c>
      <c r="R40" s="73"/>
      <c r="S40" s="10" t="s">
        <v>92</v>
      </c>
    </row>
    <row r="41" spans="1:19" ht="13.2" customHeight="1" x14ac:dyDescent="0.25">
      <c r="A41" s="113" t="s">
        <v>153</v>
      </c>
      <c r="B41" s="114" t="s">
        <v>154</v>
      </c>
      <c r="C41" s="115"/>
      <c r="D41" s="116">
        <v>11.6</v>
      </c>
      <c r="E41" s="117" t="s">
        <v>128</v>
      </c>
      <c r="F41" s="118"/>
      <c r="G41" s="119"/>
      <c r="H41" s="119"/>
      <c r="I41" s="130"/>
      <c r="J41" s="121"/>
      <c r="K41" s="131"/>
      <c r="L41" s="132"/>
      <c r="M41" s="133"/>
      <c r="N41" s="134"/>
      <c r="O41" s="126"/>
      <c r="P41" s="127"/>
      <c r="Q41" s="127"/>
      <c r="R41" s="96"/>
      <c r="S41" s="10" t="s">
        <v>92</v>
      </c>
    </row>
    <row r="42" spans="1:19" ht="13.2" customHeight="1" outlineLevel="1" x14ac:dyDescent="0.25">
      <c r="A42" s="59" t="s">
        <v>155</v>
      </c>
      <c r="B42" s="60" t="s">
        <v>156</v>
      </c>
      <c r="C42" s="61"/>
      <c r="D42" s="62">
        <v>210</v>
      </c>
      <c r="E42" s="63" t="s">
        <v>131</v>
      </c>
      <c r="F42" s="97">
        <v>9500</v>
      </c>
      <c r="G42" s="64">
        <f>I42-F42</f>
        <v>2575</v>
      </c>
      <c r="H42" s="65">
        <f t="shared" ref="H42:H50" si="9">G42/F42</f>
        <v>0.27105263157894738</v>
      </c>
      <c r="I42" s="135">
        <v>12075</v>
      </c>
      <c r="J42" s="67">
        <f t="shared" ref="J42:J50" si="10">(($J$9+100%)*I42)*$V$12</f>
        <v>12075</v>
      </c>
      <c r="K42" s="68">
        <v>0.05</v>
      </c>
      <c r="L42" s="69">
        <f>ROUND((J42*(1+K42)),2)</f>
        <v>12678.75</v>
      </c>
      <c r="M42" s="70">
        <v>45762</v>
      </c>
      <c r="N42" s="128" t="s">
        <v>67</v>
      </c>
      <c r="O42" s="100" t="s">
        <v>132</v>
      </c>
      <c r="P42" s="101" t="s">
        <v>133</v>
      </c>
      <c r="Q42" s="101" t="s">
        <v>134</v>
      </c>
      <c r="R42" s="73"/>
      <c r="S42" s="10" t="s">
        <v>92</v>
      </c>
    </row>
    <row r="43" spans="1:19" ht="13.2" customHeight="1" outlineLevel="1" x14ac:dyDescent="0.25">
      <c r="A43" s="59" t="s">
        <v>157</v>
      </c>
      <c r="B43" s="60" t="s">
        <v>158</v>
      </c>
      <c r="C43" s="61"/>
      <c r="D43" s="62">
        <v>135</v>
      </c>
      <c r="E43" s="63" t="s">
        <v>131</v>
      </c>
      <c r="F43" s="97">
        <v>9500</v>
      </c>
      <c r="G43" s="64">
        <f t="shared" ref="G43:G50" si="11">I43-F43</f>
        <v>2575</v>
      </c>
      <c r="H43" s="65">
        <f t="shared" si="9"/>
        <v>0.27105263157894738</v>
      </c>
      <c r="I43" s="66">
        <v>12075</v>
      </c>
      <c r="J43" s="67">
        <f t="shared" si="10"/>
        <v>12075</v>
      </c>
      <c r="K43" s="68">
        <v>0.05</v>
      </c>
      <c r="L43" s="69">
        <f t="shared" ref="L43:L50" si="12">ROUND((J43*(1+K43)),2)</f>
        <v>12678.75</v>
      </c>
      <c r="M43" s="70">
        <v>45762</v>
      </c>
      <c r="N43" s="128" t="s">
        <v>67</v>
      </c>
      <c r="O43" s="100" t="s">
        <v>132</v>
      </c>
      <c r="P43" s="101" t="s">
        <v>133</v>
      </c>
      <c r="Q43" s="101" t="s">
        <v>134</v>
      </c>
      <c r="R43" s="73"/>
      <c r="S43" s="10" t="s">
        <v>92</v>
      </c>
    </row>
    <row r="44" spans="1:19" ht="13.2" customHeight="1" outlineLevel="1" x14ac:dyDescent="0.25">
      <c r="A44" s="59" t="s">
        <v>159</v>
      </c>
      <c r="B44" s="60" t="s">
        <v>160</v>
      </c>
      <c r="C44" s="61"/>
      <c r="D44" s="62">
        <v>94</v>
      </c>
      <c r="E44" s="63" t="s">
        <v>131</v>
      </c>
      <c r="F44" s="64">
        <v>9500</v>
      </c>
      <c r="G44" s="64">
        <f t="shared" si="11"/>
        <v>2575</v>
      </c>
      <c r="H44" s="65">
        <f t="shared" si="9"/>
        <v>0.27105263157894738</v>
      </c>
      <c r="I44" s="66">
        <v>12075</v>
      </c>
      <c r="J44" s="67">
        <f t="shared" si="10"/>
        <v>12075</v>
      </c>
      <c r="K44" s="68">
        <v>0.05</v>
      </c>
      <c r="L44" s="69">
        <f t="shared" si="12"/>
        <v>12678.75</v>
      </c>
      <c r="M44" s="70">
        <v>45762</v>
      </c>
      <c r="N44" s="128" t="s">
        <v>67</v>
      </c>
      <c r="O44" s="80" t="s">
        <v>132</v>
      </c>
      <c r="P44" s="72" t="s">
        <v>133</v>
      </c>
      <c r="Q44" s="72" t="s">
        <v>134</v>
      </c>
      <c r="R44" s="73"/>
      <c r="S44" s="10" t="s">
        <v>92</v>
      </c>
    </row>
    <row r="45" spans="1:19" ht="13.2" customHeight="1" outlineLevel="1" x14ac:dyDescent="0.25">
      <c r="A45" s="59" t="s">
        <v>161</v>
      </c>
      <c r="B45" s="60" t="s">
        <v>162</v>
      </c>
      <c r="C45" s="61"/>
      <c r="D45" s="62">
        <v>69</v>
      </c>
      <c r="E45" s="63" t="s">
        <v>131</v>
      </c>
      <c r="F45" s="64">
        <v>9500</v>
      </c>
      <c r="G45" s="64">
        <f>I45-F45</f>
        <v>2575</v>
      </c>
      <c r="H45" s="65">
        <f t="shared" si="9"/>
        <v>0.27105263157894738</v>
      </c>
      <c r="I45" s="66">
        <v>12075</v>
      </c>
      <c r="J45" s="67">
        <f t="shared" si="10"/>
        <v>12075</v>
      </c>
      <c r="K45" s="68">
        <v>0.05</v>
      </c>
      <c r="L45" s="69">
        <f>ROUND((J45*(1+K45)),2)</f>
        <v>12678.75</v>
      </c>
      <c r="M45" s="70">
        <v>45762</v>
      </c>
      <c r="N45" s="128" t="s">
        <v>67</v>
      </c>
      <c r="O45" s="80" t="s">
        <v>132</v>
      </c>
      <c r="P45" s="72" t="s">
        <v>133</v>
      </c>
      <c r="Q45" s="72" t="s">
        <v>134</v>
      </c>
      <c r="R45" s="73"/>
      <c r="S45" s="10" t="s">
        <v>92</v>
      </c>
    </row>
    <row r="46" spans="1:19" ht="13.2" customHeight="1" outlineLevel="1" x14ac:dyDescent="0.25">
      <c r="A46" s="59" t="s">
        <v>163</v>
      </c>
      <c r="B46" s="60" t="s">
        <v>164</v>
      </c>
      <c r="C46" s="61"/>
      <c r="D46" s="62">
        <v>52</v>
      </c>
      <c r="E46" s="63" t="s">
        <v>131</v>
      </c>
      <c r="F46" s="64">
        <v>9500</v>
      </c>
      <c r="G46" s="64">
        <f t="shared" si="11"/>
        <v>2575</v>
      </c>
      <c r="H46" s="65">
        <f t="shared" si="9"/>
        <v>0.27105263157894738</v>
      </c>
      <c r="I46" s="66">
        <v>12075</v>
      </c>
      <c r="J46" s="67">
        <f t="shared" si="10"/>
        <v>12075</v>
      </c>
      <c r="K46" s="68">
        <v>0.05</v>
      </c>
      <c r="L46" s="69">
        <f t="shared" si="12"/>
        <v>12678.75</v>
      </c>
      <c r="M46" s="70">
        <v>45762</v>
      </c>
      <c r="N46" s="128" t="s">
        <v>67</v>
      </c>
      <c r="O46" s="80" t="s">
        <v>132</v>
      </c>
      <c r="P46" s="72" t="s">
        <v>133</v>
      </c>
      <c r="Q46" s="72" t="s">
        <v>134</v>
      </c>
      <c r="R46" s="73"/>
      <c r="S46" s="10" t="s">
        <v>92</v>
      </c>
    </row>
    <row r="47" spans="1:19" ht="13.2" customHeight="1" outlineLevel="1" x14ac:dyDescent="0.25">
      <c r="A47" s="59" t="s">
        <v>165</v>
      </c>
      <c r="B47" s="60" t="s">
        <v>166</v>
      </c>
      <c r="C47" s="61"/>
      <c r="D47" s="62">
        <v>42</v>
      </c>
      <c r="E47" s="63" t="s">
        <v>131</v>
      </c>
      <c r="F47" s="64">
        <v>9500</v>
      </c>
      <c r="G47" s="64">
        <f t="shared" si="11"/>
        <v>2575</v>
      </c>
      <c r="H47" s="65">
        <f t="shared" si="9"/>
        <v>0.27105263157894738</v>
      </c>
      <c r="I47" s="66">
        <v>12075</v>
      </c>
      <c r="J47" s="67">
        <f t="shared" si="10"/>
        <v>12075</v>
      </c>
      <c r="K47" s="68">
        <v>0.05</v>
      </c>
      <c r="L47" s="69">
        <f t="shared" si="12"/>
        <v>12678.75</v>
      </c>
      <c r="M47" s="70">
        <v>45762</v>
      </c>
      <c r="N47" s="128" t="s">
        <v>67</v>
      </c>
      <c r="O47" s="80" t="s">
        <v>132</v>
      </c>
      <c r="P47" s="72" t="s">
        <v>133</v>
      </c>
      <c r="Q47" s="72" t="s">
        <v>134</v>
      </c>
      <c r="R47" s="73"/>
      <c r="S47" s="10" t="s">
        <v>92</v>
      </c>
    </row>
    <row r="48" spans="1:19" ht="13.2" customHeight="1" outlineLevel="1" x14ac:dyDescent="0.25">
      <c r="A48" s="59" t="s">
        <v>167</v>
      </c>
      <c r="B48" s="60" t="s">
        <v>168</v>
      </c>
      <c r="C48" s="61"/>
      <c r="D48" s="62">
        <v>34</v>
      </c>
      <c r="E48" s="63" t="s">
        <v>131</v>
      </c>
      <c r="F48" s="64">
        <v>9500</v>
      </c>
      <c r="G48" s="64">
        <f t="shared" si="11"/>
        <v>2575</v>
      </c>
      <c r="H48" s="65">
        <f t="shared" si="9"/>
        <v>0.27105263157894738</v>
      </c>
      <c r="I48" s="66">
        <v>12075</v>
      </c>
      <c r="J48" s="67">
        <f t="shared" si="10"/>
        <v>12075</v>
      </c>
      <c r="K48" s="68">
        <v>0.05</v>
      </c>
      <c r="L48" s="69">
        <f t="shared" si="12"/>
        <v>12678.75</v>
      </c>
      <c r="M48" s="70">
        <v>45762</v>
      </c>
      <c r="N48" s="128" t="s">
        <v>67</v>
      </c>
      <c r="O48" s="80" t="s">
        <v>132</v>
      </c>
      <c r="P48" s="72" t="s">
        <v>133</v>
      </c>
      <c r="Q48" s="72" t="s">
        <v>134</v>
      </c>
      <c r="R48" s="73"/>
      <c r="S48" s="10" t="s">
        <v>92</v>
      </c>
    </row>
    <row r="49" spans="1:22" ht="13.2" customHeight="1" outlineLevel="1" x14ac:dyDescent="0.25">
      <c r="A49" s="59" t="s">
        <v>169</v>
      </c>
      <c r="B49" s="60" t="s">
        <v>170</v>
      </c>
      <c r="C49" s="61"/>
      <c r="D49" s="62">
        <v>21</v>
      </c>
      <c r="E49" s="63" t="s">
        <v>131</v>
      </c>
      <c r="F49" s="64">
        <v>9500</v>
      </c>
      <c r="G49" s="64">
        <f t="shared" si="11"/>
        <v>2575</v>
      </c>
      <c r="H49" s="65">
        <f t="shared" si="9"/>
        <v>0.27105263157894738</v>
      </c>
      <c r="I49" s="66">
        <v>12075</v>
      </c>
      <c r="J49" s="67">
        <f t="shared" si="10"/>
        <v>12075</v>
      </c>
      <c r="K49" s="68">
        <v>0.05</v>
      </c>
      <c r="L49" s="69">
        <f t="shared" si="12"/>
        <v>12678.75</v>
      </c>
      <c r="M49" s="70">
        <v>45762</v>
      </c>
      <c r="N49" s="128" t="s">
        <v>67</v>
      </c>
      <c r="O49" s="80" t="s">
        <v>132</v>
      </c>
      <c r="P49" s="72" t="s">
        <v>133</v>
      </c>
      <c r="Q49" s="72" t="s">
        <v>134</v>
      </c>
      <c r="R49" s="73"/>
      <c r="S49" s="10" t="s">
        <v>92</v>
      </c>
      <c r="T49" s="136"/>
      <c r="U49" s="136"/>
      <c r="V49" s="136"/>
    </row>
    <row r="50" spans="1:22" ht="13.2" customHeight="1" outlineLevel="1" x14ac:dyDescent="0.25">
      <c r="A50" s="59" t="s">
        <v>171</v>
      </c>
      <c r="B50" s="60" t="s">
        <v>172</v>
      </c>
      <c r="C50" s="61"/>
      <c r="D50" s="62">
        <v>13</v>
      </c>
      <c r="E50" s="63" t="s">
        <v>131</v>
      </c>
      <c r="F50" s="64">
        <v>9500</v>
      </c>
      <c r="G50" s="64">
        <f t="shared" si="11"/>
        <v>2575</v>
      </c>
      <c r="H50" s="65">
        <f t="shared" si="9"/>
        <v>0.27105263157894738</v>
      </c>
      <c r="I50" s="66">
        <v>12075</v>
      </c>
      <c r="J50" s="67">
        <f t="shared" si="10"/>
        <v>12075</v>
      </c>
      <c r="K50" s="77">
        <v>0.05</v>
      </c>
      <c r="L50" s="69">
        <f t="shared" si="12"/>
        <v>12678.75</v>
      </c>
      <c r="M50" s="78">
        <v>45762</v>
      </c>
      <c r="N50" s="129" t="s">
        <v>67</v>
      </c>
      <c r="O50" s="80" t="s">
        <v>132</v>
      </c>
      <c r="P50" s="72" t="s">
        <v>133</v>
      </c>
      <c r="Q50" s="72" t="s">
        <v>134</v>
      </c>
      <c r="R50" s="73"/>
      <c r="S50" s="10" t="s">
        <v>92</v>
      </c>
      <c r="T50" s="136"/>
      <c r="U50" s="136"/>
      <c r="V50" s="136"/>
    </row>
    <row r="51" spans="1:22" ht="13.2" customHeight="1" x14ac:dyDescent="0.25">
      <c r="A51" s="113" t="s">
        <v>173</v>
      </c>
      <c r="B51" s="114" t="s">
        <v>174</v>
      </c>
      <c r="C51" s="115"/>
      <c r="D51" s="137"/>
      <c r="E51" s="117"/>
      <c r="F51" s="118"/>
      <c r="G51" s="119"/>
      <c r="H51" s="119"/>
      <c r="I51" s="138"/>
      <c r="J51" s="121"/>
      <c r="K51" s="131"/>
      <c r="L51" s="132"/>
      <c r="M51" s="133"/>
      <c r="N51" s="139"/>
      <c r="O51" s="126"/>
      <c r="P51" s="127"/>
      <c r="Q51" s="127"/>
      <c r="R51" s="96"/>
      <c r="S51" s="10" t="s">
        <v>92</v>
      </c>
      <c r="T51" s="136"/>
      <c r="U51" s="136"/>
      <c r="V51" s="136"/>
    </row>
    <row r="52" spans="1:22" ht="13.2" customHeight="1" outlineLevel="1" x14ac:dyDescent="0.25">
      <c r="A52" s="59" t="s">
        <v>175</v>
      </c>
      <c r="B52" s="60" t="s">
        <v>176</v>
      </c>
      <c r="C52" s="140"/>
      <c r="D52" s="62">
        <f>5.1*2.1</f>
        <v>10.709999999999999</v>
      </c>
      <c r="E52" s="63" t="s">
        <v>177</v>
      </c>
      <c r="F52" s="64">
        <v>270</v>
      </c>
      <c r="G52" s="64">
        <f t="shared" ref="G52:G61" si="13">I52-F52</f>
        <v>13.5</v>
      </c>
      <c r="H52" s="65">
        <f t="shared" ref="H52:H61" si="14">G52/F52</f>
        <v>0.05</v>
      </c>
      <c r="I52" s="135">
        <v>283.5</v>
      </c>
      <c r="J52" s="67">
        <f t="shared" ref="J52:J61" si="15">(($J$9+100%)*I52)*$V$12</f>
        <v>283.5</v>
      </c>
      <c r="K52" s="68">
        <v>0.05</v>
      </c>
      <c r="L52" s="69">
        <f t="shared" ref="L52:L60" si="16">ROUND((J52*(1+K52)),2)</f>
        <v>297.68</v>
      </c>
      <c r="M52" s="70">
        <v>45762</v>
      </c>
      <c r="N52" s="141" t="s">
        <v>67</v>
      </c>
      <c r="O52" s="142" t="s">
        <v>178</v>
      </c>
      <c r="P52" s="72" t="s">
        <v>179</v>
      </c>
      <c r="Q52" s="72" t="s">
        <v>180</v>
      </c>
      <c r="R52" s="73"/>
      <c r="S52" s="10" t="s">
        <v>92</v>
      </c>
      <c r="T52" s="136"/>
      <c r="U52" s="136"/>
      <c r="V52" s="136"/>
    </row>
    <row r="53" spans="1:22" ht="13.2" customHeight="1" outlineLevel="1" x14ac:dyDescent="0.25">
      <c r="A53" s="59" t="s">
        <v>181</v>
      </c>
      <c r="B53" s="60" t="s">
        <v>182</v>
      </c>
      <c r="C53" s="140"/>
      <c r="D53" s="62">
        <f>5.1*2.1</f>
        <v>10.709999999999999</v>
      </c>
      <c r="E53" s="63" t="s">
        <v>177</v>
      </c>
      <c r="F53" s="64">
        <v>389.22077922077926</v>
      </c>
      <c r="G53" s="64">
        <f t="shared" si="13"/>
        <v>19.46103896103898</v>
      </c>
      <c r="H53" s="65">
        <f t="shared" si="14"/>
        <v>5.0000000000000044E-2</v>
      </c>
      <c r="I53" s="66">
        <v>408.68181818181824</v>
      </c>
      <c r="J53" s="67">
        <f t="shared" si="15"/>
        <v>408.68181818181824</v>
      </c>
      <c r="K53" s="68">
        <v>0.05</v>
      </c>
      <c r="L53" s="69">
        <f t="shared" si="16"/>
        <v>429.12</v>
      </c>
      <c r="M53" s="70">
        <v>45762</v>
      </c>
      <c r="N53" s="128" t="s">
        <v>67</v>
      </c>
      <c r="O53" s="142" t="s">
        <v>178</v>
      </c>
      <c r="P53" s="72" t="s">
        <v>179</v>
      </c>
      <c r="Q53" s="72" t="s">
        <v>180</v>
      </c>
      <c r="R53" s="73"/>
      <c r="S53" s="10" t="s">
        <v>92</v>
      </c>
      <c r="T53" s="136"/>
      <c r="U53" s="136"/>
      <c r="V53" s="136"/>
    </row>
    <row r="54" spans="1:22" ht="13.2" customHeight="1" outlineLevel="1" x14ac:dyDescent="0.25">
      <c r="A54" s="59" t="s">
        <v>183</v>
      </c>
      <c r="B54" s="60" t="s">
        <v>184</v>
      </c>
      <c r="C54" s="140"/>
      <c r="D54" s="62">
        <f t="shared" ref="D54:D60" si="17">5.1*2.1</f>
        <v>10.709999999999999</v>
      </c>
      <c r="E54" s="63" t="s">
        <v>177</v>
      </c>
      <c r="F54" s="64">
        <v>529.48051948051943</v>
      </c>
      <c r="G54" s="64">
        <f t="shared" si="13"/>
        <v>26.474025974025949</v>
      </c>
      <c r="H54" s="65">
        <f t="shared" si="14"/>
        <v>4.9999999999999954E-2</v>
      </c>
      <c r="I54" s="66">
        <v>555.95454545454538</v>
      </c>
      <c r="J54" s="67">
        <f t="shared" si="15"/>
        <v>555.95454545454538</v>
      </c>
      <c r="K54" s="68">
        <v>0.05</v>
      </c>
      <c r="L54" s="69">
        <f t="shared" si="16"/>
        <v>583.75</v>
      </c>
      <c r="M54" s="70">
        <v>45762</v>
      </c>
      <c r="N54" s="128" t="s">
        <v>67</v>
      </c>
      <c r="O54" s="142" t="s">
        <v>178</v>
      </c>
      <c r="P54" s="72" t="s">
        <v>179</v>
      </c>
      <c r="Q54" s="72" t="s">
        <v>180</v>
      </c>
      <c r="R54" s="73"/>
      <c r="S54" s="10" t="s">
        <v>92</v>
      </c>
      <c r="T54" s="136"/>
      <c r="U54" s="136"/>
      <c r="V54" s="136"/>
    </row>
    <row r="55" spans="1:22" ht="13.2" customHeight="1" outlineLevel="1" x14ac:dyDescent="0.25">
      <c r="A55" s="59" t="s">
        <v>185</v>
      </c>
      <c r="B55" s="60" t="s">
        <v>186</v>
      </c>
      <c r="C55" s="140"/>
      <c r="D55" s="62">
        <f t="shared" si="17"/>
        <v>10.709999999999999</v>
      </c>
      <c r="E55" s="63" t="s">
        <v>177</v>
      </c>
      <c r="F55" s="64">
        <v>692.53246753246765</v>
      </c>
      <c r="G55" s="64">
        <f t="shared" si="13"/>
        <v>34.626623376623456</v>
      </c>
      <c r="H55" s="65">
        <f t="shared" si="14"/>
        <v>5.0000000000000107E-2</v>
      </c>
      <c r="I55" s="66">
        <v>727.15909090909111</v>
      </c>
      <c r="J55" s="67">
        <f t="shared" si="15"/>
        <v>727.15909090909111</v>
      </c>
      <c r="K55" s="68">
        <v>0.05</v>
      </c>
      <c r="L55" s="69">
        <f t="shared" si="16"/>
        <v>763.52</v>
      </c>
      <c r="M55" s="70">
        <v>45762</v>
      </c>
      <c r="N55" s="128" t="s">
        <v>67</v>
      </c>
      <c r="O55" s="142" t="s">
        <v>178</v>
      </c>
      <c r="P55" s="72" t="s">
        <v>179</v>
      </c>
      <c r="Q55" s="72" t="s">
        <v>180</v>
      </c>
      <c r="R55" s="73"/>
      <c r="S55" s="10" t="s">
        <v>92</v>
      </c>
      <c r="T55" s="136"/>
      <c r="U55" s="136"/>
      <c r="V55" s="136"/>
    </row>
    <row r="56" spans="1:22" ht="13.2" customHeight="1" outlineLevel="1" x14ac:dyDescent="0.25">
      <c r="A56" s="59" t="s">
        <v>187</v>
      </c>
      <c r="B56" s="60" t="s">
        <v>188</v>
      </c>
      <c r="C56" s="140"/>
      <c r="D56" s="62">
        <f t="shared" si="17"/>
        <v>10.709999999999999</v>
      </c>
      <c r="E56" s="63" t="s">
        <v>177</v>
      </c>
      <c r="F56" s="64">
        <v>874.87012987012997</v>
      </c>
      <c r="G56" s="64">
        <f t="shared" si="13"/>
        <v>43.743506493506516</v>
      </c>
      <c r="H56" s="65">
        <f t="shared" si="14"/>
        <v>5.0000000000000017E-2</v>
      </c>
      <c r="I56" s="66">
        <v>918.61363636363649</v>
      </c>
      <c r="J56" s="67">
        <f t="shared" si="15"/>
        <v>918.61363636363649</v>
      </c>
      <c r="K56" s="68">
        <v>0.05</v>
      </c>
      <c r="L56" s="69">
        <f t="shared" si="16"/>
        <v>964.54</v>
      </c>
      <c r="M56" s="70">
        <v>45762</v>
      </c>
      <c r="N56" s="128" t="s">
        <v>67</v>
      </c>
      <c r="O56" s="142" t="s">
        <v>178</v>
      </c>
      <c r="P56" s="72" t="s">
        <v>179</v>
      </c>
      <c r="Q56" s="72" t="s">
        <v>180</v>
      </c>
      <c r="R56" s="73"/>
      <c r="S56" s="10" t="s">
        <v>92</v>
      </c>
      <c r="T56" s="136"/>
      <c r="U56" s="136"/>
      <c r="V56" s="136"/>
    </row>
    <row r="57" spans="1:22" ht="13.2" customHeight="1" outlineLevel="1" x14ac:dyDescent="0.25">
      <c r="A57" s="59" t="s">
        <v>189</v>
      </c>
      <c r="B57" s="60" t="s">
        <v>190</v>
      </c>
      <c r="C57" s="140"/>
      <c r="D57" s="62">
        <f t="shared" si="17"/>
        <v>10.709999999999999</v>
      </c>
      <c r="E57" s="63" t="s">
        <v>177</v>
      </c>
      <c r="F57" s="64">
        <v>1080</v>
      </c>
      <c r="G57" s="64">
        <f t="shared" si="13"/>
        <v>54</v>
      </c>
      <c r="H57" s="65">
        <f t="shared" si="14"/>
        <v>0.05</v>
      </c>
      <c r="I57" s="66">
        <v>1134</v>
      </c>
      <c r="J57" s="67">
        <f t="shared" si="15"/>
        <v>1134</v>
      </c>
      <c r="K57" s="68">
        <v>0.05</v>
      </c>
      <c r="L57" s="69">
        <f t="shared" si="16"/>
        <v>1190.7</v>
      </c>
      <c r="M57" s="70">
        <v>45762</v>
      </c>
      <c r="N57" s="128" t="s">
        <v>67</v>
      </c>
      <c r="O57" s="142" t="s">
        <v>178</v>
      </c>
      <c r="P57" s="72" t="s">
        <v>179</v>
      </c>
      <c r="Q57" s="72" t="s">
        <v>180</v>
      </c>
      <c r="R57" s="73"/>
      <c r="S57" s="10" t="s">
        <v>92</v>
      </c>
      <c r="T57" s="136"/>
      <c r="U57" s="136"/>
      <c r="V57" s="136"/>
    </row>
    <row r="58" spans="1:22" ht="13.2" customHeight="1" outlineLevel="1" x14ac:dyDescent="0.25">
      <c r="A58" s="59" t="s">
        <v>191</v>
      </c>
      <c r="B58" s="60" t="s">
        <v>192</v>
      </c>
      <c r="C58" s="140"/>
      <c r="D58" s="62">
        <f t="shared" si="17"/>
        <v>10.709999999999999</v>
      </c>
      <c r="E58" s="63" t="s">
        <v>177</v>
      </c>
      <c r="F58" s="64">
        <v>1307.922077922078</v>
      </c>
      <c r="G58" s="64">
        <f t="shared" si="13"/>
        <v>65.396103896104023</v>
      </c>
      <c r="H58" s="65">
        <f t="shared" si="14"/>
        <v>5.0000000000000093E-2</v>
      </c>
      <c r="I58" s="66">
        <v>1373.318181818182</v>
      </c>
      <c r="J58" s="67">
        <f t="shared" si="15"/>
        <v>1373.318181818182</v>
      </c>
      <c r="K58" s="68">
        <v>0.05</v>
      </c>
      <c r="L58" s="69">
        <f t="shared" si="16"/>
        <v>1441.98</v>
      </c>
      <c r="M58" s="70">
        <v>45762</v>
      </c>
      <c r="N58" s="128" t="s">
        <v>67</v>
      </c>
      <c r="O58" s="142" t="s">
        <v>178</v>
      </c>
      <c r="P58" s="72" t="s">
        <v>179</v>
      </c>
      <c r="Q58" s="72" t="s">
        <v>180</v>
      </c>
      <c r="R58" s="73"/>
      <c r="S58" s="10" t="s">
        <v>92</v>
      </c>
    </row>
    <row r="59" spans="1:22" ht="13.2" customHeight="1" outlineLevel="1" x14ac:dyDescent="0.25">
      <c r="A59" s="59" t="s">
        <v>193</v>
      </c>
      <c r="B59" s="60" t="s">
        <v>194</v>
      </c>
      <c r="C59" s="140"/>
      <c r="D59" s="62">
        <f t="shared" si="17"/>
        <v>10.709999999999999</v>
      </c>
      <c r="E59" s="63" t="s">
        <v>177</v>
      </c>
      <c r="F59" s="64">
        <v>1556.8831168831171</v>
      </c>
      <c r="G59" s="64">
        <f t="shared" si="13"/>
        <v>77.844155844155921</v>
      </c>
      <c r="H59" s="65">
        <f t="shared" si="14"/>
        <v>5.0000000000000044E-2</v>
      </c>
      <c r="I59" s="66">
        <v>1634.727272727273</v>
      </c>
      <c r="J59" s="67">
        <f t="shared" si="15"/>
        <v>1634.727272727273</v>
      </c>
      <c r="K59" s="68">
        <v>0.05</v>
      </c>
      <c r="L59" s="69">
        <f t="shared" si="16"/>
        <v>1716.46</v>
      </c>
      <c r="M59" s="70">
        <v>45762</v>
      </c>
      <c r="N59" s="128" t="s">
        <v>67</v>
      </c>
      <c r="O59" s="142" t="s">
        <v>178</v>
      </c>
      <c r="P59" s="72" t="s">
        <v>179</v>
      </c>
      <c r="Q59" s="72" t="s">
        <v>180</v>
      </c>
      <c r="R59" s="73"/>
      <c r="S59" s="10" t="s">
        <v>92</v>
      </c>
      <c r="T59" s="136"/>
      <c r="U59" s="136"/>
      <c r="V59" s="136"/>
    </row>
    <row r="60" spans="1:22" ht="13.2" customHeight="1" outlineLevel="1" x14ac:dyDescent="0.25">
      <c r="A60" s="59" t="s">
        <v>195</v>
      </c>
      <c r="B60" s="60" t="s">
        <v>196</v>
      </c>
      <c r="C60" s="140"/>
      <c r="D60" s="62">
        <f t="shared" si="17"/>
        <v>10.709999999999999</v>
      </c>
      <c r="E60" s="63" t="s">
        <v>177</v>
      </c>
      <c r="F60" s="64">
        <v>1826.8831168831168</v>
      </c>
      <c r="G60" s="64">
        <f t="shared" si="13"/>
        <v>91.344155844155921</v>
      </c>
      <c r="H60" s="65">
        <f t="shared" si="14"/>
        <v>5.0000000000000044E-2</v>
      </c>
      <c r="I60" s="66">
        <v>1918.2272727272727</v>
      </c>
      <c r="J60" s="67">
        <f t="shared" si="15"/>
        <v>1918.2272727272727</v>
      </c>
      <c r="K60" s="68">
        <v>0.05</v>
      </c>
      <c r="L60" s="69">
        <f t="shared" si="16"/>
        <v>2014.14</v>
      </c>
      <c r="M60" s="70">
        <v>45762</v>
      </c>
      <c r="N60" s="128" t="s">
        <v>67</v>
      </c>
      <c r="O60" s="142" t="s">
        <v>178</v>
      </c>
      <c r="P60" s="72" t="s">
        <v>179</v>
      </c>
      <c r="Q60" s="72" t="s">
        <v>180</v>
      </c>
      <c r="R60" s="73"/>
      <c r="S60" s="10" t="s">
        <v>92</v>
      </c>
      <c r="T60" s="143"/>
      <c r="U60" s="143"/>
      <c r="V60" s="143"/>
    </row>
    <row r="61" spans="1:22" ht="13.2" customHeight="1" outlineLevel="1" x14ac:dyDescent="0.25">
      <c r="A61" s="59" t="s">
        <v>197</v>
      </c>
      <c r="B61" s="60" t="s">
        <v>198</v>
      </c>
      <c r="C61" s="144" t="s">
        <v>199</v>
      </c>
      <c r="D61" s="62">
        <v>1</v>
      </c>
      <c r="E61" s="63" t="s">
        <v>200</v>
      </c>
      <c r="F61" s="64">
        <v>15</v>
      </c>
      <c r="G61" s="64">
        <f t="shared" si="13"/>
        <v>0.75</v>
      </c>
      <c r="H61" s="65">
        <f t="shared" si="14"/>
        <v>0.05</v>
      </c>
      <c r="I61" s="66">
        <v>15.75</v>
      </c>
      <c r="J61" s="67">
        <f t="shared" si="15"/>
        <v>15.75</v>
      </c>
      <c r="K61" s="77">
        <v>0.05</v>
      </c>
      <c r="L61" s="69">
        <f>ROUND((J61*(1+K61)),2)</f>
        <v>16.54</v>
      </c>
      <c r="M61" s="78">
        <v>45762</v>
      </c>
      <c r="N61" s="128" t="s">
        <v>67</v>
      </c>
      <c r="O61" s="142" t="s">
        <v>178</v>
      </c>
      <c r="P61" s="72" t="s">
        <v>179</v>
      </c>
      <c r="Q61" s="72" t="s">
        <v>180</v>
      </c>
      <c r="R61" s="73"/>
      <c r="S61" s="10" t="s">
        <v>92</v>
      </c>
      <c r="T61" s="136"/>
      <c r="U61" s="136"/>
      <c r="V61" s="136"/>
    </row>
    <row r="62" spans="1:22" ht="13.2" customHeight="1" x14ac:dyDescent="0.25">
      <c r="A62" s="47" t="s">
        <v>201</v>
      </c>
      <c r="B62" s="82" t="s">
        <v>202</v>
      </c>
      <c r="C62" s="145"/>
      <c r="D62" s="146"/>
      <c r="E62" s="84"/>
      <c r="F62" s="85"/>
      <c r="G62" s="86"/>
      <c r="H62" s="86"/>
      <c r="I62" s="147"/>
      <c r="J62" s="148"/>
      <c r="K62" s="149"/>
      <c r="L62" s="150"/>
      <c r="M62" s="151"/>
      <c r="N62" s="152"/>
      <c r="O62" s="93"/>
      <c r="P62" s="94"/>
      <c r="Q62" s="94"/>
      <c r="R62" s="96"/>
      <c r="S62" s="10" t="s">
        <v>92</v>
      </c>
      <c r="T62" s="143"/>
      <c r="U62" s="143"/>
      <c r="V62" s="143"/>
    </row>
    <row r="63" spans="1:22" ht="13.2" customHeight="1" outlineLevel="1" x14ac:dyDescent="0.25">
      <c r="A63" s="59" t="s">
        <v>203</v>
      </c>
      <c r="B63" s="60" t="s">
        <v>204</v>
      </c>
      <c r="C63" s="61"/>
      <c r="D63" s="62">
        <v>1</v>
      </c>
      <c r="E63" s="63" t="s">
        <v>205</v>
      </c>
      <c r="F63" s="64">
        <v>6.5</v>
      </c>
      <c r="G63" s="64">
        <f t="shared" ref="G63:G96" si="18">I63-F63</f>
        <v>1.0300000000000002</v>
      </c>
      <c r="H63" s="65">
        <f t="shared" ref="H63:H126" si="19">G63/F63</f>
        <v>0.15846153846153849</v>
      </c>
      <c r="I63" s="135">
        <v>7.53</v>
      </c>
      <c r="J63" s="67">
        <f t="shared" ref="J63:J96" si="20">(($J$9+100%)*I63)*$V$12</f>
        <v>7.53</v>
      </c>
      <c r="K63" s="68">
        <v>0.05</v>
      </c>
      <c r="L63" s="69">
        <f t="shared" ref="L63:L70" si="21">ROUND((J63*(1+K63)),2)</f>
        <v>7.91</v>
      </c>
      <c r="M63" s="70">
        <v>45762</v>
      </c>
      <c r="N63" s="99" t="s">
        <v>80</v>
      </c>
      <c r="O63" s="80" t="s">
        <v>206</v>
      </c>
      <c r="P63" s="72" t="s">
        <v>82</v>
      </c>
      <c r="Q63" s="72" t="s">
        <v>207</v>
      </c>
      <c r="R63" s="73"/>
      <c r="S63" s="10" t="s">
        <v>92</v>
      </c>
      <c r="T63" s="143"/>
      <c r="U63" s="143"/>
      <c r="V63" s="143"/>
    </row>
    <row r="64" spans="1:22" ht="13.2" customHeight="1" outlineLevel="1" x14ac:dyDescent="0.25">
      <c r="A64" s="59" t="s">
        <v>208</v>
      </c>
      <c r="B64" s="60" t="s">
        <v>209</v>
      </c>
      <c r="C64" s="61"/>
      <c r="D64" s="62">
        <v>1</v>
      </c>
      <c r="E64" s="63" t="s">
        <v>205</v>
      </c>
      <c r="F64" s="64">
        <v>6.2</v>
      </c>
      <c r="G64" s="64">
        <f t="shared" si="18"/>
        <v>0.97999999999999954</v>
      </c>
      <c r="H64" s="65">
        <f t="shared" si="19"/>
        <v>0.15806451612903219</v>
      </c>
      <c r="I64" s="66">
        <v>7.18</v>
      </c>
      <c r="J64" s="67">
        <f t="shared" si="20"/>
        <v>7.18</v>
      </c>
      <c r="K64" s="68">
        <v>0.05</v>
      </c>
      <c r="L64" s="69">
        <f t="shared" si="21"/>
        <v>7.54</v>
      </c>
      <c r="M64" s="70">
        <v>45762</v>
      </c>
      <c r="N64" s="99" t="s">
        <v>80</v>
      </c>
      <c r="O64" s="80" t="s">
        <v>206</v>
      </c>
      <c r="P64" s="72" t="s">
        <v>82</v>
      </c>
      <c r="Q64" s="72" t="s">
        <v>210</v>
      </c>
      <c r="R64" s="73"/>
      <c r="S64" s="10" t="s">
        <v>92</v>
      </c>
      <c r="T64" s="143"/>
      <c r="U64" s="143"/>
      <c r="V64" s="143"/>
    </row>
    <row r="65" spans="1:22" ht="13.2" customHeight="1" outlineLevel="1" x14ac:dyDescent="0.25">
      <c r="A65" s="59" t="s">
        <v>211</v>
      </c>
      <c r="B65" s="60" t="s">
        <v>212</v>
      </c>
      <c r="C65" s="61"/>
      <c r="D65" s="62">
        <v>1</v>
      </c>
      <c r="E65" s="63" t="s">
        <v>205</v>
      </c>
      <c r="F65" s="64">
        <v>7</v>
      </c>
      <c r="G65" s="64">
        <f t="shared" si="18"/>
        <v>1.1099999999999994</v>
      </c>
      <c r="H65" s="65">
        <f t="shared" si="19"/>
        <v>0.1585714285714285</v>
      </c>
      <c r="I65" s="66">
        <v>8.11</v>
      </c>
      <c r="J65" s="67">
        <f t="shared" si="20"/>
        <v>8.11</v>
      </c>
      <c r="K65" s="68">
        <v>0.05</v>
      </c>
      <c r="L65" s="69">
        <f t="shared" si="21"/>
        <v>8.52</v>
      </c>
      <c r="M65" s="70">
        <v>45762</v>
      </c>
      <c r="N65" s="128" t="s">
        <v>67</v>
      </c>
      <c r="O65" s="80" t="s">
        <v>206</v>
      </c>
      <c r="P65" s="72" t="s">
        <v>82</v>
      </c>
      <c r="Q65" s="72" t="s">
        <v>213</v>
      </c>
      <c r="R65" s="73"/>
      <c r="S65" s="10" t="s">
        <v>92</v>
      </c>
      <c r="T65" s="143"/>
      <c r="U65" s="143"/>
      <c r="V65" s="143"/>
    </row>
    <row r="66" spans="1:22" ht="13.2" customHeight="1" outlineLevel="1" x14ac:dyDescent="0.25">
      <c r="A66" s="59" t="s">
        <v>214</v>
      </c>
      <c r="B66" s="60" t="s">
        <v>215</v>
      </c>
      <c r="C66" s="61"/>
      <c r="D66" s="62">
        <v>1</v>
      </c>
      <c r="E66" s="63" t="s">
        <v>205</v>
      </c>
      <c r="F66" s="64">
        <v>6.5</v>
      </c>
      <c r="G66" s="64">
        <f t="shared" si="18"/>
        <v>1.0300000000000002</v>
      </c>
      <c r="H66" s="65">
        <f t="shared" si="19"/>
        <v>0.15846153846153849</v>
      </c>
      <c r="I66" s="66">
        <v>7.53</v>
      </c>
      <c r="J66" s="67">
        <f t="shared" si="20"/>
        <v>7.53</v>
      </c>
      <c r="K66" s="68">
        <v>0.05</v>
      </c>
      <c r="L66" s="69">
        <f t="shared" si="21"/>
        <v>7.91</v>
      </c>
      <c r="M66" s="70">
        <v>45762</v>
      </c>
      <c r="N66" s="128" t="s">
        <v>67</v>
      </c>
      <c r="O66" s="80" t="s">
        <v>206</v>
      </c>
      <c r="P66" s="72" t="s">
        <v>82</v>
      </c>
      <c r="Q66" s="72" t="s">
        <v>216</v>
      </c>
      <c r="R66" s="73"/>
      <c r="S66" s="10" t="s">
        <v>92</v>
      </c>
      <c r="T66" s="136"/>
      <c r="U66" s="136"/>
      <c r="V66" s="136"/>
    </row>
    <row r="67" spans="1:22" ht="13.2" customHeight="1" outlineLevel="1" x14ac:dyDescent="0.25">
      <c r="A67" s="59" t="s">
        <v>217</v>
      </c>
      <c r="B67" s="60" t="s">
        <v>218</v>
      </c>
      <c r="C67" s="61"/>
      <c r="D67" s="62">
        <v>1</v>
      </c>
      <c r="E67" s="63" t="s">
        <v>205</v>
      </c>
      <c r="F67" s="64">
        <v>8</v>
      </c>
      <c r="G67" s="64">
        <f t="shared" si="18"/>
        <v>1.2599999999999998</v>
      </c>
      <c r="H67" s="65">
        <f t="shared" si="19"/>
        <v>0.15749999999999997</v>
      </c>
      <c r="I67" s="66">
        <v>9.26</v>
      </c>
      <c r="J67" s="67">
        <f t="shared" si="20"/>
        <v>9.26</v>
      </c>
      <c r="K67" s="68">
        <v>0.05</v>
      </c>
      <c r="L67" s="69">
        <f t="shared" si="21"/>
        <v>9.7200000000000006</v>
      </c>
      <c r="M67" s="70">
        <v>45762</v>
      </c>
      <c r="N67" s="128" t="s">
        <v>67</v>
      </c>
      <c r="O67" s="80" t="s">
        <v>206</v>
      </c>
      <c r="P67" s="72" t="s">
        <v>82</v>
      </c>
      <c r="Q67" s="72" t="s">
        <v>219</v>
      </c>
      <c r="R67" s="73"/>
      <c r="S67" s="10" t="s">
        <v>92</v>
      </c>
    </row>
    <row r="68" spans="1:22" ht="13.2" customHeight="1" outlineLevel="1" x14ac:dyDescent="0.25">
      <c r="A68" s="59" t="s">
        <v>220</v>
      </c>
      <c r="B68" s="60" t="s">
        <v>221</v>
      </c>
      <c r="C68" s="61"/>
      <c r="D68" s="62">
        <v>1</v>
      </c>
      <c r="E68" s="63" t="s">
        <v>205</v>
      </c>
      <c r="F68" s="64">
        <v>7.5</v>
      </c>
      <c r="G68" s="64">
        <f t="shared" si="18"/>
        <v>1.1799999999999997</v>
      </c>
      <c r="H68" s="65">
        <f t="shared" si="19"/>
        <v>0.1573333333333333</v>
      </c>
      <c r="I68" s="66">
        <v>8.68</v>
      </c>
      <c r="J68" s="67">
        <f t="shared" si="20"/>
        <v>8.68</v>
      </c>
      <c r="K68" s="68">
        <v>0.05</v>
      </c>
      <c r="L68" s="69">
        <f t="shared" si="21"/>
        <v>9.11</v>
      </c>
      <c r="M68" s="70">
        <v>45762</v>
      </c>
      <c r="N68" s="128" t="s">
        <v>67</v>
      </c>
      <c r="O68" s="80" t="s">
        <v>206</v>
      </c>
      <c r="P68" s="72" t="s">
        <v>82</v>
      </c>
      <c r="Q68" s="72" t="s">
        <v>222</v>
      </c>
      <c r="R68" s="73"/>
      <c r="S68" s="10" t="s">
        <v>92</v>
      </c>
      <c r="T68" s="136"/>
      <c r="U68" s="136"/>
      <c r="V68" s="136"/>
    </row>
    <row r="69" spans="1:22" ht="13.2" customHeight="1" outlineLevel="1" x14ac:dyDescent="0.25">
      <c r="A69" s="59" t="s">
        <v>223</v>
      </c>
      <c r="B69" s="60" t="s">
        <v>224</v>
      </c>
      <c r="C69" s="61"/>
      <c r="D69" s="62">
        <v>1</v>
      </c>
      <c r="E69" s="63" t="s">
        <v>205</v>
      </c>
      <c r="F69" s="64">
        <v>9</v>
      </c>
      <c r="G69" s="64">
        <f t="shared" si="18"/>
        <v>1.42</v>
      </c>
      <c r="H69" s="65">
        <f t="shared" si="19"/>
        <v>0.15777777777777777</v>
      </c>
      <c r="I69" s="66">
        <v>10.42</v>
      </c>
      <c r="J69" s="67">
        <f t="shared" si="20"/>
        <v>10.42</v>
      </c>
      <c r="K69" s="68">
        <v>0.05</v>
      </c>
      <c r="L69" s="69">
        <f t="shared" si="21"/>
        <v>10.94</v>
      </c>
      <c r="M69" s="70">
        <v>45762</v>
      </c>
      <c r="N69" s="99" t="s">
        <v>80</v>
      </c>
      <c r="O69" s="80" t="s">
        <v>206</v>
      </c>
      <c r="P69" s="72" t="s">
        <v>82</v>
      </c>
      <c r="Q69" s="72" t="s">
        <v>225</v>
      </c>
      <c r="R69" s="73"/>
      <c r="S69" s="10" t="s">
        <v>92</v>
      </c>
    </row>
    <row r="70" spans="1:22" ht="13.2" customHeight="1" outlineLevel="1" x14ac:dyDescent="0.25">
      <c r="A70" s="59" t="s">
        <v>226</v>
      </c>
      <c r="B70" s="60" t="s">
        <v>227</v>
      </c>
      <c r="C70" s="61"/>
      <c r="D70" s="62">
        <v>1</v>
      </c>
      <c r="E70" s="63" t="s">
        <v>205</v>
      </c>
      <c r="F70" s="64">
        <v>8.5</v>
      </c>
      <c r="G70" s="64">
        <f t="shared" si="18"/>
        <v>1.3399999999999999</v>
      </c>
      <c r="H70" s="65">
        <f t="shared" si="19"/>
        <v>0.15764705882352939</v>
      </c>
      <c r="I70" s="66">
        <v>9.84</v>
      </c>
      <c r="J70" s="67">
        <f t="shared" si="20"/>
        <v>9.84</v>
      </c>
      <c r="K70" s="68">
        <v>0.05</v>
      </c>
      <c r="L70" s="69">
        <f t="shared" si="21"/>
        <v>10.33</v>
      </c>
      <c r="M70" s="70">
        <v>45762</v>
      </c>
      <c r="N70" s="99" t="s">
        <v>80</v>
      </c>
      <c r="O70" s="80" t="s">
        <v>206</v>
      </c>
      <c r="P70" s="72" t="s">
        <v>82</v>
      </c>
      <c r="Q70" s="72" t="s">
        <v>228</v>
      </c>
      <c r="R70" s="73"/>
      <c r="S70" s="10" t="s">
        <v>92</v>
      </c>
      <c r="T70" s="143"/>
      <c r="U70" s="143"/>
      <c r="V70" s="143"/>
    </row>
    <row r="71" spans="1:22" ht="13.2" customHeight="1" outlineLevel="1" x14ac:dyDescent="0.25">
      <c r="A71" s="59" t="s">
        <v>229</v>
      </c>
      <c r="B71" s="60" t="s">
        <v>230</v>
      </c>
      <c r="C71" s="61"/>
      <c r="D71" s="62">
        <v>1</v>
      </c>
      <c r="E71" s="63" t="s">
        <v>205</v>
      </c>
      <c r="F71" s="64">
        <v>10</v>
      </c>
      <c r="G71" s="64">
        <f t="shared" si="18"/>
        <v>1.58</v>
      </c>
      <c r="H71" s="65">
        <f t="shared" si="19"/>
        <v>0.158</v>
      </c>
      <c r="I71" s="66">
        <v>11.58</v>
      </c>
      <c r="J71" s="67">
        <f t="shared" si="20"/>
        <v>11.58</v>
      </c>
      <c r="K71" s="68">
        <v>0.05</v>
      </c>
      <c r="L71" s="69">
        <f>ROUND((J71*(1+K71)),2)</f>
        <v>12.16</v>
      </c>
      <c r="M71" s="70">
        <v>45762</v>
      </c>
      <c r="N71" s="99" t="s">
        <v>80</v>
      </c>
      <c r="O71" s="80" t="s">
        <v>206</v>
      </c>
      <c r="P71" s="72" t="s">
        <v>82</v>
      </c>
      <c r="Q71" s="72" t="s">
        <v>231</v>
      </c>
      <c r="R71" s="73"/>
      <c r="S71" s="10" t="s">
        <v>92</v>
      </c>
      <c r="T71" s="143"/>
      <c r="U71" s="143"/>
      <c r="V71" s="143"/>
    </row>
    <row r="72" spans="1:22" ht="13.2" customHeight="1" outlineLevel="1" x14ac:dyDescent="0.25">
      <c r="A72" s="59" t="s">
        <v>232</v>
      </c>
      <c r="B72" s="60" t="s">
        <v>233</v>
      </c>
      <c r="C72" s="61"/>
      <c r="D72" s="62">
        <v>1</v>
      </c>
      <c r="E72" s="63" t="s">
        <v>205</v>
      </c>
      <c r="F72" s="64">
        <v>9.5</v>
      </c>
      <c r="G72" s="64">
        <f t="shared" si="18"/>
        <v>1.4900000000000002</v>
      </c>
      <c r="H72" s="65">
        <f t="shared" si="19"/>
        <v>0.15684210526315792</v>
      </c>
      <c r="I72" s="66">
        <v>10.99</v>
      </c>
      <c r="J72" s="67">
        <f t="shared" si="20"/>
        <v>10.99</v>
      </c>
      <c r="K72" s="68">
        <v>0.05</v>
      </c>
      <c r="L72" s="69">
        <f>ROUND((J72*(1+K72)),2)</f>
        <v>11.54</v>
      </c>
      <c r="M72" s="70">
        <v>45762</v>
      </c>
      <c r="N72" s="99" t="s">
        <v>80</v>
      </c>
      <c r="O72" s="80" t="s">
        <v>206</v>
      </c>
      <c r="P72" s="72" t="s">
        <v>82</v>
      </c>
      <c r="Q72" s="72" t="s">
        <v>234</v>
      </c>
      <c r="R72" s="73"/>
      <c r="S72" s="10" t="s">
        <v>92</v>
      </c>
      <c r="T72" s="143"/>
      <c r="U72" s="143"/>
      <c r="V72" s="143"/>
    </row>
    <row r="73" spans="1:22" ht="13.2" customHeight="1" outlineLevel="1" x14ac:dyDescent="0.25">
      <c r="A73" s="59" t="s">
        <v>235</v>
      </c>
      <c r="B73" s="60" t="s">
        <v>236</v>
      </c>
      <c r="C73" s="61"/>
      <c r="D73" s="62">
        <v>1</v>
      </c>
      <c r="E73" s="63" t="s">
        <v>205</v>
      </c>
      <c r="F73" s="97">
        <v>7</v>
      </c>
      <c r="G73" s="64">
        <f t="shared" si="18"/>
        <v>1.1099999999999994</v>
      </c>
      <c r="H73" s="65">
        <f>G73/F73</f>
        <v>0.1585714285714285</v>
      </c>
      <c r="I73" s="66">
        <v>8.11</v>
      </c>
      <c r="J73" s="67">
        <f t="shared" si="20"/>
        <v>8.11</v>
      </c>
      <c r="K73" s="68">
        <v>0.05</v>
      </c>
      <c r="L73" s="69">
        <f>ROUND((J73*(1+K73)),2)</f>
        <v>8.52</v>
      </c>
      <c r="M73" s="70">
        <v>45762</v>
      </c>
      <c r="N73" s="99" t="s">
        <v>80</v>
      </c>
      <c r="O73" s="80" t="s">
        <v>206</v>
      </c>
      <c r="P73" s="72" t="s">
        <v>82</v>
      </c>
      <c r="Q73" s="72" t="s">
        <v>237</v>
      </c>
      <c r="R73" s="73"/>
      <c r="S73" s="10" t="s">
        <v>92</v>
      </c>
      <c r="T73" s="143"/>
      <c r="U73" s="143"/>
      <c r="V73" s="143"/>
    </row>
    <row r="74" spans="1:22" ht="13.2" customHeight="1" outlineLevel="1" x14ac:dyDescent="0.25">
      <c r="A74" s="59" t="s">
        <v>238</v>
      </c>
      <c r="B74" s="60" t="s">
        <v>239</v>
      </c>
      <c r="C74" s="61"/>
      <c r="D74" s="62">
        <v>1</v>
      </c>
      <c r="E74" s="63" t="s">
        <v>205</v>
      </c>
      <c r="F74" s="64">
        <v>6</v>
      </c>
      <c r="G74" s="64">
        <f t="shared" si="18"/>
        <v>0.95000000000000018</v>
      </c>
      <c r="H74" s="65">
        <f t="shared" ref="H74:H84" si="22">G74/F74</f>
        <v>0.15833333333333335</v>
      </c>
      <c r="I74" s="66">
        <v>6.95</v>
      </c>
      <c r="J74" s="67">
        <f t="shared" si="20"/>
        <v>6.95</v>
      </c>
      <c r="K74" s="68">
        <v>0.05</v>
      </c>
      <c r="L74" s="69">
        <f t="shared" ref="L74:L84" si="23">ROUND((J74*(1+K74)),2)</f>
        <v>7.3</v>
      </c>
      <c r="M74" s="70">
        <v>45762</v>
      </c>
      <c r="N74" s="99" t="s">
        <v>80</v>
      </c>
      <c r="O74" s="80" t="s">
        <v>206</v>
      </c>
      <c r="P74" s="72" t="s">
        <v>82</v>
      </c>
      <c r="Q74" s="72" t="s">
        <v>240</v>
      </c>
      <c r="R74" s="73"/>
      <c r="S74" s="10" t="s">
        <v>92</v>
      </c>
      <c r="T74" s="143"/>
      <c r="U74" s="143"/>
      <c r="V74" s="143"/>
    </row>
    <row r="75" spans="1:22" ht="13.2" customHeight="1" outlineLevel="1" x14ac:dyDescent="0.25">
      <c r="A75" s="59" t="s">
        <v>241</v>
      </c>
      <c r="B75" s="60" t="s">
        <v>242</v>
      </c>
      <c r="C75" s="61"/>
      <c r="D75" s="62">
        <v>1</v>
      </c>
      <c r="E75" s="63" t="s">
        <v>205</v>
      </c>
      <c r="F75" s="64">
        <v>6</v>
      </c>
      <c r="G75" s="64">
        <f t="shared" si="18"/>
        <v>0.95000000000000018</v>
      </c>
      <c r="H75" s="65">
        <f t="shared" si="22"/>
        <v>0.15833333333333335</v>
      </c>
      <c r="I75" s="66">
        <v>6.95</v>
      </c>
      <c r="J75" s="67">
        <f t="shared" si="20"/>
        <v>6.95</v>
      </c>
      <c r="K75" s="68">
        <v>0.05</v>
      </c>
      <c r="L75" s="69">
        <f t="shared" si="23"/>
        <v>7.3</v>
      </c>
      <c r="M75" s="70">
        <v>45762</v>
      </c>
      <c r="N75" s="99" t="s">
        <v>80</v>
      </c>
      <c r="O75" s="80" t="s">
        <v>206</v>
      </c>
      <c r="P75" s="72" t="s">
        <v>82</v>
      </c>
      <c r="Q75" s="72" t="s">
        <v>207</v>
      </c>
      <c r="R75" s="73"/>
      <c r="S75" s="10" t="s">
        <v>92</v>
      </c>
    </row>
    <row r="76" spans="1:22" ht="13.2" customHeight="1" outlineLevel="1" x14ac:dyDescent="0.25">
      <c r="A76" s="59" t="s">
        <v>243</v>
      </c>
      <c r="B76" s="60" t="s">
        <v>244</v>
      </c>
      <c r="C76" s="61"/>
      <c r="D76" s="62">
        <v>1</v>
      </c>
      <c r="E76" s="63" t="s">
        <v>205</v>
      </c>
      <c r="F76" s="64">
        <v>6.5</v>
      </c>
      <c r="G76" s="64">
        <f t="shared" si="18"/>
        <v>1.0300000000000002</v>
      </c>
      <c r="H76" s="65">
        <f t="shared" si="22"/>
        <v>0.15846153846153849</v>
      </c>
      <c r="I76" s="66">
        <v>7.53</v>
      </c>
      <c r="J76" s="67">
        <f t="shared" si="20"/>
        <v>7.53</v>
      </c>
      <c r="K76" s="68">
        <v>0.05</v>
      </c>
      <c r="L76" s="69">
        <f t="shared" si="23"/>
        <v>7.91</v>
      </c>
      <c r="M76" s="70">
        <v>45762</v>
      </c>
      <c r="N76" s="153" t="s">
        <v>67</v>
      </c>
      <c r="O76" s="80" t="s">
        <v>206</v>
      </c>
      <c r="P76" s="72" t="s">
        <v>82</v>
      </c>
      <c r="Q76" s="72" t="s">
        <v>207</v>
      </c>
      <c r="R76" s="73"/>
      <c r="S76" s="10" t="s">
        <v>92</v>
      </c>
    </row>
    <row r="77" spans="1:22" ht="13.2" customHeight="1" outlineLevel="1" x14ac:dyDescent="0.25">
      <c r="A77" s="59" t="s">
        <v>245</v>
      </c>
      <c r="B77" s="60" t="s">
        <v>246</v>
      </c>
      <c r="C77" s="61"/>
      <c r="D77" s="62">
        <v>1</v>
      </c>
      <c r="E77" s="63" t="s">
        <v>205</v>
      </c>
      <c r="F77" s="64">
        <v>6.2</v>
      </c>
      <c r="G77" s="64">
        <f t="shared" si="18"/>
        <v>0.97999999999999954</v>
      </c>
      <c r="H77" s="65">
        <f t="shared" si="22"/>
        <v>0.15806451612903219</v>
      </c>
      <c r="I77" s="66">
        <v>7.18</v>
      </c>
      <c r="J77" s="67">
        <f t="shared" si="20"/>
        <v>7.18</v>
      </c>
      <c r="K77" s="68">
        <v>0.05</v>
      </c>
      <c r="L77" s="69">
        <f t="shared" si="23"/>
        <v>7.54</v>
      </c>
      <c r="M77" s="70">
        <v>45762</v>
      </c>
      <c r="N77" s="99" t="s">
        <v>80</v>
      </c>
      <c r="O77" s="80" t="s">
        <v>206</v>
      </c>
      <c r="P77" s="72" t="s">
        <v>82</v>
      </c>
      <c r="Q77" s="72" t="s">
        <v>207</v>
      </c>
      <c r="R77" s="73"/>
      <c r="S77" s="10" t="s">
        <v>92</v>
      </c>
      <c r="T77" s="143"/>
      <c r="U77" s="143"/>
      <c r="V77" s="143"/>
    </row>
    <row r="78" spans="1:22" ht="13.2" customHeight="1" outlineLevel="1" x14ac:dyDescent="0.25">
      <c r="A78" s="59" t="s">
        <v>247</v>
      </c>
      <c r="B78" s="60" t="s">
        <v>248</v>
      </c>
      <c r="C78" s="61"/>
      <c r="D78" s="62">
        <v>1</v>
      </c>
      <c r="E78" s="63" t="s">
        <v>205</v>
      </c>
      <c r="F78" s="64">
        <v>7.5</v>
      </c>
      <c r="G78" s="64">
        <f t="shared" si="18"/>
        <v>1.1799999999999997</v>
      </c>
      <c r="H78" s="65">
        <f t="shared" si="22"/>
        <v>0.1573333333333333</v>
      </c>
      <c r="I78" s="66">
        <v>8.68</v>
      </c>
      <c r="J78" s="67">
        <f t="shared" si="20"/>
        <v>8.68</v>
      </c>
      <c r="K78" s="68">
        <v>0.05</v>
      </c>
      <c r="L78" s="69">
        <f t="shared" si="23"/>
        <v>9.11</v>
      </c>
      <c r="M78" s="70">
        <v>45762</v>
      </c>
      <c r="N78" s="153" t="s">
        <v>67</v>
      </c>
      <c r="O78" s="80" t="s">
        <v>206</v>
      </c>
      <c r="P78" s="72" t="s">
        <v>82</v>
      </c>
      <c r="Q78" s="72" t="s">
        <v>207</v>
      </c>
      <c r="R78" s="73"/>
      <c r="S78" s="10" t="s">
        <v>92</v>
      </c>
      <c r="T78" s="143"/>
      <c r="U78" s="143"/>
      <c r="V78" s="143"/>
    </row>
    <row r="79" spans="1:22" ht="13.2" customHeight="1" outlineLevel="1" x14ac:dyDescent="0.25">
      <c r="A79" s="59" t="s">
        <v>249</v>
      </c>
      <c r="B79" s="60" t="s">
        <v>250</v>
      </c>
      <c r="C79" s="61"/>
      <c r="D79" s="62">
        <v>1</v>
      </c>
      <c r="E79" s="63" t="s">
        <v>205</v>
      </c>
      <c r="F79" s="64">
        <v>7</v>
      </c>
      <c r="G79" s="64">
        <f t="shared" si="18"/>
        <v>1.1099999999999994</v>
      </c>
      <c r="H79" s="65">
        <f t="shared" si="22"/>
        <v>0.1585714285714285</v>
      </c>
      <c r="I79" s="66">
        <v>8.11</v>
      </c>
      <c r="J79" s="67">
        <f t="shared" si="20"/>
        <v>8.11</v>
      </c>
      <c r="K79" s="68">
        <v>0.05</v>
      </c>
      <c r="L79" s="69">
        <f t="shared" si="23"/>
        <v>8.52</v>
      </c>
      <c r="M79" s="70">
        <v>45762</v>
      </c>
      <c r="N79" s="99" t="s">
        <v>80</v>
      </c>
      <c r="O79" s="80" t="s">
        <v>206</v>
      </c>
      <c r="P79" s="72" t="s">
        <v>82</v>
      </c>
      <c r="Q79" s="72" t="s">
        <v>207</v>
      </c>
      <c r="R79" s="73"/>
      <c r="S79" s="10" t="s">
        <v>92</v>
      </c>
      <c r="T79" s="143"/>
      <c r="U79" s="143"/>
      <c r="V79" s="143"/>
    </row>
    <row r="80" spans="1:22" ht="13.2" customHeight="1" outlineLevel="1" x14ac:dyDescent="0.25">
      <c r="A80" s="59" t="s">
        <v>251</v>
      </c>
      <c r="B80" s="60" t="s">
        <v>252</v>
      </c>
      <c r="C80" s="61"/>
      <c r="D80" s="62">
        <v>1</v>
      </c>
      <c r="E80" s="63" t="s">
        <v>205</v>
      </c>
      <c r="F80" s="64">
        <v>9.5</v>
      </c>
      <c r="G80" s="64">
        <f t="shared" si="18"/>
        <v>1.4900000000000002</v>
      </c>
      <c r="H80" s="65">
        <f t="shared" si="22"/>
        <v>0.15684210526315792</v>
      </c>
      <c r="I80" s="66">
        <v>10.99</v>
      </c>
      <c r="J80" s="67">
        <f t="shared" si="20"/>
        <v>10.99</v>
      </c>
      <c r="K80" s="68">
        <v>0.05</v>
      </c>
      <c r="L80" s="69">
        <f t="shared" si="23"/>
        <v>11.54</v>
      </c>
      <c r="M80" s="70">
        <v>45762</v>
      </c>
      <c r="N80" s="99" t="s">
        <v>80</v>
      </c>
      <c r="O80" s="80" t="s">
        <v>206</v>
      </c>
      <c r="P80" s="72" t="s">
        <v>82</v>
      </c>
      <c r="Q80" s="72" t="s">
        <v>207</v>
      </c>
      <c r="R80" s="73"/>
      <c r="S80" s="10" t="s">
        <v>92</v>
      </c>
      <c r="T80" s="143"/>
      <c r="U80" s="143"/>
      <c r="V80" s="143"/>
    </row>
    <row r="81" spans="1:24" ht="13.2" customHeight="1" outlineLevel="1" x14ac:dyDescent="0.25">
      <c r="A81" s="59" t="s">
        <v>253</v>
      </c>
      <c r="B81" s="60" t="s">
        <v>254</v>
      </c>
      <c r="C81" s="61"/>
      <c r="D81" s="62">
        <v>1</v>
      </c>
      <c r="E81" s="63" t="s">
        <v>205</v>
      </c>
      <c r="F81" s="64">
        <v>9</v>
      </c>
      <c r="G81" s="64">
        <f t="shared" si="18"/>
        <v>1.42</v>
      </c>
      <c r="H81" s="65">
        <f t="shared" si="22"/>
        <v>0.15777777777777777</v>
      </c>
      <c r="I81" s="66">
        <v>10.42</v>
      </c>
      <c r="J81" s="67">
        <f t="shared" si="20"/>
        <v>10.42</v>
      </c>
      <c r="K81" s="68">
        <v>0.05</v>
      </c>
      <c r="L81" s="69">
        <f t="shared" si="23"/>
        <v>10.94</v>
      </c>
      <c r="M81" s="70">
        <v>45762</v>
      </c>
      <c r="N81" s="99" t="s">
        <v>80</v>
      </c>
      <c r="O81" s="80" t="s">
        <v>206</v>
      </c>
      <c r="P81" s="72" t="s">
        <v>82</v>
      </c>
      <c r="Q81" s="72" t="s">
        <v>207</v>
      </c>
      <c r="R81" s="73"/>
      <c r="S81" s="10" t="s">
        <v>92</v>
      </c>
      <c r="T81" s="143"/>
      <c r="U81" s="143"/>
      <c r="V81" s="143"/>
    </row>
    <row r="82" spans="1:24" ht="13.2" customHeight="1" outlineLevel="1" x14ac:dyDescent="0.25">
      <c r="A82" s="59" t="s">
        <v>255</v>
      </c>
      <c r="B82" s="60" t="s">
        <v>256</v>
      </c>
      <c r="C82" s="61"/>
      <c r="D82" s="62">
        <v>1</v>
      </c>
      <c r="E82" s="63" t="s">
        <v>205</v>
      </c>
      <c r="F82" s="64">
        <v>10.5</v>
      </c>
      <c r="G82" s="64">
        <f t="shared" si="18"/>
        <v>1.6600000000000001</v>
      </c>
      <c r="H82" s="65">
        <f t="shared" si="22"/>
        <v>0.15809523809523812</v>
      </c>
      <c r="I82" s="66">
        <v>12.16</v>
      </c>
      <c r="J82" s="67">
        <f t="shared" si="20"/>
        <v>12.16</v>
      </c>
      <c r="K82" s="68">
        <v>0.05</v>
      </c>
      <c r="L82" s="69">
        <f t="shared" si="23"/>
        <v>12.77</v>
      </c>
      <c r="M82" s="70">
        <v>45762</v>
      </c>
      <c r="N82" s="99" t="s">
        <v>80</v>
      </c>
      <c r="O82" s="80" t="s">
        <v>206</v>
      </c>
      <c r="P82" s="72" t="s">
        <v>82</v>
      </c>
      <c r="Q82" s="72" t="s">
        <v>207</v>
      </c>
      <c r="R82" s="73"/>
      <c r="S82" s="10" t="s">
        <v>92</v>
      </c>
      <c r="W82" s="136"/>
    </row>
    <row r="83" spans="1:24" ht="13.2" customHeight="1" outlineLevel="1" x14ac:dyDescent="0.25">
      <c r="A83" s="59" t="s">
        <v>257</v>
      </c>
      <c r="B83" s="60" t="s">
        <v>258</v>
      </c>
      <c r="C83" s="61"/>
      <c r="D83" s="62">
        <v>1</v>
      </c>
      <c r="E83" s="63" t="s">
        <v>205</v>
      </c>
      <c r="F83" s="64">
        <v>10</v>
      </c>
      <c r="G83" s="64">
        <f t="shared" si="18"/>
        <v>1.58</v>
      </c>
      <c r="H83" s="65">
        <f t="shared" si="22"/>
        <v>0.158</v>
      </c>
      <c r="I83" s="66">
        <v>11.58</v>
      </c>
      <c r="J83" s="67">
        <f t="shared" si="20"/>
        <v>11.58</v>
      </c>
      <c r="K83" s="68">
        <v>0.05</v>
      </c>
      <c r="L83" s="69">
        <f t="shared" si="23"/>
        <v>12.16</v>
      </c>
      <c r="M83" s="70">
        <v>45762</v>
      </c>
      <c r="N83" s="99" t="s">
        <v>80</v>
      </c>
      <c r="O83" s="80" t="s">
        <v>206</v>
      </c>
      <c r="P83" s="72" t="s">
        <v>82</v>
      </c>
      <c r="Q83" s="72" t="s">
        <v>207</v>
      </c>
      <c r="R83" s="73"/>
      <c r="S83" s="10" t="s">
        <v>92</v>
      </c>
      <c r="X83" s="136"/>
    </row>
    <row r="84" spans="1:24" ht="13.2" customHeight="1" outlineLevel="1" x14ac:dyDescent="0.25">
      <c r="A84" s="59" t="s">
        <v>259</v>
      </c>
      <c r="B84" s="60" t="s">
        <v>260</v>
      </c>
      <c r="C84" s="61"/>
      <c r="D84" s="62">
        <v>1</v>
      </c>
      <c r="E84" s="63" t="s">
        <v>205</v>
      </c>
      <c r="F84" s="64">
        <v>5.55</v>
      </c>
      <c r="G84" s="64">
        <f t="shared" si="18"/>
        <v>0.87999999999999989</v>
      </c>
      <c r="H84" s="65">
        <f t="shared" si="22"/>
        <v>0.15855855855855855</v>
      </c>
      <c r="I84" s="66">
        <v>6.43</v>
      </c>
      <c r="J84" s="67">
        <f t="shared" si="20"/>
        <v>6.43</v>
      </c>
      <c r="K84" s="68">
        <v>0.05</v>
      </c>
      <c r="L84" s="69">
        <f t="shared" si="23"/>
        <v>6.75</v>
      </c>
      <c r="M84" s="70">
        <v>45762</v>
      </c>
      <c r="N84" s="99" t="s">
        <v>80</v>
      </c>
      <c r="O84" s="80" t="s">
        <v>103</v>
      </c>
      <c r="P84" s="72" t="s">
        <v>104</v>
      </c>
      <c r="Q84" s="72" t="s">
        <v>105</v>
      </c>
      <c r="R84" s="73"/>
      <c r="S84" s="10" t="s">
        <v>92</v>
      </c>
    </row>
    <row r="85" spans="1:24" s="136" customFormat="1" ht="13.2" customHeight="1" outlineLevel="1" x14ac:dyDescent="0.25">
      <c r="A85" s="59" t="s">
        <v>261</v>
      </c>
      <c r="B85" s="60" t="s">
        <v>262</v>
      </c>
      <c r="C85" s="61"/>
      <c r="D85" s="62">
        <v>1</v>
      </c>
      <c r="E85" s="63" t="s">
        <v>205</v>
      </c>
      <c r="F85" s="64">
        <v>5</v>
      </c>
      <c r="G85" s="64">
        <f t="shared" si="18"/>
        <v>0.79</v>
      </c>
      <c r="H85" s="65">
        <f t="shared" si="19"/>
        <v>0.158</v>
      </c>
      <c r="I85" s="66">
        <v>5.79</v>
      </c>
      <c r="J85" s="67">
        <f t="shared" si="20"/>
        <v>5.79</v>
      </c>
      <c r="K85" s="68">
        <v>0.05</v>
      </c>
      <c r="L85" s="69">
        <f>ROUND((J85*(1+K85)),2)</f>
        <v>6.08</v>
      </c>
      <c r="M85" s="70">
        <v>45762</v>
      </c>
      <c r="N85" s="99" t="s">
        <v>80</v>
      </c>
      <c r="O85" s="80" t="s">
        <v>263</v>
      </c>
      <c r="P85" s="72" t="s">
        <v>264</v>
      </c>
      <c r="Q85" s="72" t="s">
        <v>265</v>
      </c>
      <c r="R85" s="73"/>
      <c r="S85" s="10" t="s">
        <v>92</v>
      </c>
      <c r="T85" s="10"/>
      <c r="U85" s="10"/>
      <c r="V85" s="10"/>
      <c r="W85" s="10"/>
      <c r="X85" s="10"/>
    </row>
    <row r="86" spans="1:24" ht="13.2" customHeight="1" outlineLevel="1" x14ac:dyDescent="0.25">
      <c r="A86" s="59" t="s">
        <v>266</v>
      </c>
      <c r="B86" s="60" t="s">
        <v>267</v>
      </c>
      <c r="C86" s="61"/>
      <c r="D86" s="62">
        <v>1</v>
      </c>
      <c r="E86" s="63" t="s">
        <v>205</v>
      </c>
      <c r="F86" s="64">
        <v>5</v>
      </c>
      <c r="G86" s="64">
        <f t="shared" si="18"/>
        <v>0.79</v>
      </c>
      <c r="H86" s="65">
        <f t="shared" si="19"/>
        <v>0.158</v>
      </c>
      <c r="I86" s="66">
        <v>5.79</v>
      </c>
      <c r="J86" s="67">
        <f t="shared" si="20"/>
        <v>5.79</v>
      </c>
      <c r="K86" s="68">
        <v>0.05</v>
      </c>
      <c r="L86" s="69">
        <f>ROUND((J86*(1+K86)),2)</f>
        <v>6.08</v>
      </c>
      <c r="M86" s="70">
        <v>45762</v>
      </c>
      <c r="N86" s="99" t="s">
        <v>80</v>
      </c>
      <c r="O86" s="80" t="s">
        <v>263</v>
      </c>
      <c r="P86" s="72" t="s">
        <v>264</v>
      </c>
      <c r="Q86" s="72" t="s">
        <v>265</v>
      </c>
      <c r="R86" s="73"/>
      <c r="S86" s="10" t="s">
        <v>92</v>
      </c>
    </row>
    <row r="87" spans="1:24" ht="13.2" customHeight="1" outlineLevel="1" x14ac:dyDescent="0.25">
      <c r="A87" s="59" t="s">
        <v>268</v>
      </c>
      <c r="B87" s="60" t="s">
        <v>269</v>
      </c>
      <c r="C87" s="61"/>
      <c r="D87" s="62">
        <v>1</v>
      </c>
      <c r="E87" s="63" t="s">
        <v>205</v>
      </c>
      <c r="F87" s="64">
        <v>2.5</v>
      </c>
      <c r="G87" s="64">
        <f t="shared" si="18"/>
        <v>0.39999999999999991</v>
      </c>
      <c r="H87" s="65">
        <f t="shared" si="19"/>
        <v>0.15999999999999998</v>
      </c>
      <c r="I87" s="66">
        <v>2.9</v>
      </c>
      <c r="J87" s="67">
        <f t="shared" si="20"/>
        <v>2.9</v>
      </c>
      <c r="K87" s="68">
        <v>0.05</v>
      </c>
      <c r="L87" s="69">
        <f t="shared" ref="L87:L92" si="24">ROUND((J87*(1+K87)),2)</f>
        <v>3.05</v>
      </c>
      <c r="M87" s="78">
        <v>45762</v>
      </c>
      <c r="N87" s="99" t="s">
        <v>80</v>
      </c>
      <c r="O87" s="80" t="s">
        <v>270</v>
      </c>
      <c r="P87" s="72" t="s">
        <v>271</v>
      </c>
      <c r="Q87" s="72" t="s">
        <v>272</v>
      </c>
      <c r="R87" s="73"/>
      <c r="S87" s="10" t="s">
        <v>92</v>
      </c>
      <c r="W87" s="136"/>
    </row>
    <row r="88" spans="1:24" ht="13.2" customHeight="1" outlineLevel="1" x14ac:dyDescent="0.25">
      <c r="A88" s="59" t="s">
        <v>273</v>
      </c>
      <c r="B88" s="60" t="s">
        <v>274</v>
      </c>
      <c r="C88" s="61"/>
      <c r="D88" s="62">
        <v>1</v>
      </c>
      <c r="E88" s="63" t="s">
        <v>205</v>
      </c>
      <c r="F88" s="64">
        <v>3</v>
      </c>
      <c r="G88" s="64">
        <f t="shared" si="18"/>
        <v>0.48</v>
      </c>
      <c r="H88" s="65">
        <f t="shared" si="19"/>
        <v>0.16</v>
      </c>
      <c r="I88" s="66">
        <v>3.48</v>
      </c>
      <c r="J88" s="67">
        <f t="shared" si="20"/>
        <v>3.48</v>
      </c>
      <c r="K88" s="68">
        <v>0.05</v>
      </c>
      <c r="L88" s="69">
        <f t="shared" si="24"/>
        <v>3.65</v>
      </c>
      <c r="M88" s="78">
        <v>45762</v>
      </c>
      <c r="N88" s="128" t="s">
        <v>67</v>
      </c>
      <c r="O88" s="80" t="s">
        <v>270</v>
      </c>
      <c r="P88" s="72" t="s">
        <v>271</v>
      </c>
      <c r="Q88" s="72" t="s">
        <v>272</v>
      </c>
      <c r="R88" s="73"/>
      <c r="S88" s="10" t="s">
        <v>92</v>
      </c>
      <c r="W88" s="136"/>
      <c r="X88" s="136"/>
    </row>
    <row r="89" spans="1:24" ht="13.2" customHeight="1" outlineLevel="1" x14ac:dyDescent="0.25">
      <c r="A89" s="59" t="s">
        <v>275</v>
      </c>
      <c r="B89" s="60" t="s">
        <v>276</v>
      </c>
      <c r="C89" s="61"/>
      <c r="D89" s="62">
        <v>1</v>
      </c>
      <c r="E89" s="63" t="s">
        <v>205</v>
      </c>
      <c r="F89" s="64">
        <v>6</v>
      </c>
      <c r="G89" s="64">
        <f t="shared" si="18"/>
        <v>0.95000000000000018</v>
      </c>
      <c r="H89" s="65">
        <f t="shared" si="19"/>
        <v>0.15833333333333335</v>
      </c>
      <c r="I89" s="66">
        <v>6.95</v>
      </c>
      <c r="J89" s="67">
        <f t="shared" si="20"/>
        <v>6.95</v>
      </c>
      <c r="K89" s="68">
        <v>0.05</v>
      </c>
      <c r="L89" s="69">
        <f t="shared" si="24"/>
        <v>7.3</v>
      </c>
      <c r="M89" s="78">
        <v>45762</v>
      </c>
      <c r="N89" s="99" t="s">
        <v>80</v>
      </c>
      <c r="O89" s="80" t="s">
        <v>270</v>
      </c>
      <c r="P89" s="72" t="s">
        <v>271</v>
      </c>
      <c r="Q89" s="72" t="s">
        <v>272</v>
      </c>
      <c r="R89" s="73"/>
      <c r="S89" s="10" t="s">
        <v>92</v>
      </c>
      <c r="W89" s="136"/>
      <c r="X89" s="136"/>
    </row>
    <row r="90" spans="1:24" s="136" customFormat="1" ht="13.2" customHeight="1" outlineLevel="1" x14ac:dyDescent="0.25">
      <c r="A90" s="59" t="s">
        <v>277</v>
      </c>
      <c r="B90" s="60" t="str">
        <f>'[36]ESTIMATIONS-MAIN'!B8155</f>
        <v>230 x 40 x 65mm facing brick slice or terra-cotta for external cladding</v>
      </c>
      <c r="C90" s="61"/>
      <c r="D90" s="62">
        <v>1</v>
      </c>
      <c r="E90" s="63" t="s">
        <v>205</v>
      </c>
      <c r="F90" s="64">
        <v>1.25</v>
      </c>
      <c r="G90" s="64">
        <f t="shared" si="18"/>
        <v>0.19999999999999996</v>
      </c>
      <c r="H90" s="65">
        <f t="shared" si="19"/>
        <v>0.15999999999999998</v>
      </c>
      <c r="I90" s="66">
        <v>1.45</v>
      </c>
      <c r="J90" s="67">
        <f t="shared" si="20"/>
        <v>1.45</v>
      </c>
      <c r="K90" s="68">
        <v>0.05</v>
      </c>
      <c r="L90" s="69">
        <f t="shared" si="24"/>
        <v>1.52</v>
      </c>
      <c r="M90" s="78">
        <v>45762</v>
      </c>
      <c r="N90" s="99" t="s">
        <v>80</v>
      </c>
      <c r="O90" s="80" t="s">
        <v>278</v>
      </c>
      <c r="P90" s="72" t="s">
        <v>279</v>
      </c>
      <c r="Q90" s="72" t="s">
        <v>280</v>
      </c>
      <c r="R90" s="73"/>
      <c r="S90" s="10" t="s">
        <v>92</v>
      </c>
      <c r="T90" s="10"/>
      <c r="U90" s="10"/>
      <c r="V90" s="10"/>
    </row>
    <row r="91" spans="1:24" s="136" customFormat="1" ht="13.2" customHeight="1" outlineLevel="1" x14ac:dyDescent="0.25">
      <c r="A91" s="59" t="s">
        <v>281</v>
      </c>
      <c r="B91" s="60" t="s">
        <v>282</v>
      </c>
      <c r="C91" s="61"/>
      <c r="D91" s="62">
        <v>1</v>
      </c>
      <c r="E91" s="63" t="s">
        <v>205</v>
      </c>
      <c r="F91" s="64">
        <v>1.1666666666666667</v>
      </c>
      <c r="G91" s="64">
        <f t="shared" si="18"/>
        <v>0.18333333333333335</v>
      </c>
      <c r="H91" s="65">
        <f t="shared" si="19"/>
        <v>0.15714285714285714</v>
      </c>
      <c r="I91" s="66">
        <v>1.35</v>
      </c>
      <c r="J91" s="67">
        <f t="shared" si="20"/>
        <v>1.35</v>
      </c>
      <c r="K91" s="68">
        <v>0.05</v>
      </c>
      <c r="L91" s="69">
        <f>ROUND((J91*(1+K91)),2)</f>
        <v>1.42</v>
      </c>
      <c r="M91" s="78">
        <v>45762</v>
      </c>
      <c r="N91" s="99" t="s">
        <v>80</v>
      </c>
      <c r="O91" s="80" t="s">
        <v>278</v>
      </c>
      <c r="P91" s="72" t="s">
        <v>279</v>
      </c>
      <c r="Q91" s="72" t="s">
        <v>280</v>
      </c>
      <c r="R91" s="73"/>
      <c r="S91" s="10" t="s">
        <v>92</v>
      </c>
      <c r="T91" s="10"/>
      <c r="U91" s="10"/>
      <c r="V91" s="10"/>
    </row>
    <row r="92" spans="1:24" s="136" customFormat="1" ht="13.2" customHeight="1" outlineLevel="1" x14ac:dyDescent="0.25">
      <c r="A92" s="59" t="s">
        <v>283</v>
      </c>
      <c r="B92" s="60" t="s">
        <v>284</v>
      </c>
      <c r="C92" s="61"/>
      <c r="D92" s="62">
        <v>1</v>
      </c>
      <c r="E92" s="63" t="s">
        <v>205</v>
      </c>
      <c r="F92" s="64">
        <v>4</v>
      </c>
      <c r="G92" s="64">
        <f t="shared" si="18"/>
        <v>0.62999999999999989</v>
      </c>
      <c r="H92" s="65">
        <f t="shared" si="19"/>
        <v>0.15749999999999997</v>
      </c>
      <c r="I92" s="66">
        <v>4.63</v>
      </c>
      <c r="J92" s="67">
        <f t="shared" si="20"/>
        <v>4.63</v>
      </c>
      <c r="K92" s="68">
        <v>0.05</v>
      </c>
      <c r="L92" s="69">
        <f t="shared" si="24"/>
        <v>4.8600000000000003</v>
      </c>
      <c r="M92" s="78">
        <v>45762</v>
      </c>
      <c r="N92" s="99" t="s">
        <v>80</v>
      </c>
      <c r="O92" s="80" t="s">
        <v>270</v>
      </c>
      <c r="P92" s="72" t="s">
        <v>271</v>
      </c>
      <c r="Q92" s="72" t="s">
        <v>272</v>
      </c>
      <c r="R92" s="73"/>
      <c r="S92" s="10" t="s">
        <v>92</v>
      </c>
      <c r="T92" s="10"/>
      <c r="U92" s="10"/>
      <c r="V92" s="10"/>
      <c r="W92" s="10"/>
    </row>
    <row r="93" spans="1:24" s="136" customFormat="1" ht="13.2" customHeight="1" outlineLevel="1" x14ac:dyDescent="0.25">
      <c r="A93" s="59" t="s">
        <v>285</v>
      </c>
      <c r="B93" s="60" t="s">
        <v>286</v>
      </c>
      <c r="C93" s="61"/>
      <c r="D93" s="62">
        <v>10</v>
      </c>
      <c r="E93" s="63" t="s">
        <v>287</v>
      </c>
      <c r="F93" s="64">
        <v>230</v>
      </c>
      <c r="G93" s="64">
        <f t="shared" si="18"/>
        <v>36.259999999999991</v>
      </c>
      <c r="H93" s="65">
        <f t="shared" si="19"/>
        <v>0.15765217391304343</v>
      </c>
      <c r="I93" s="66">
        <v>266.26</v>
      </c>
      <c r="J93" s="67">
        <f t="shared" si="20"/>
        <v>266.26</v>
      </c>
      <c r="K93" s="68">
        <v>0.05</v>
      </c>
      <c r="L93" s="69">
        <f>ROUND((J93*(1+K93)),2)</f>
        <v>279.57</v>
      </c>
      <c r="M93" s="70">
        <v>45762</v>
      </c>
      <c r="N93" s="99" t="s">
        <v>80</v>
      </c>
      <c r="O93" s="80" t="s">
        <v>288</v>
      </c>
      <c r="P93" s="72" t="s">
        <v>117</v>
      </c>
      <c r="Q93" s="72" t="s">
        <v>289</v>
      </c>
      <c r="R93" s="73"/>
      <c r="S93" s="10" t="s">
        <v>92</v>
      </c>
      <c r="T93" s="10"/>
      <c r="U93" s="10"/>
      <c r="V93" s="10"/>
      <c r="W93" s="10"/>
      <c r="X93" s="10"/>
    </row>
    <row r="94" spans="1:24" s="136" customFormat="1" ht="13.2" customHeight="1" outlineLevel="1" x14ac:dyDescent="0.25">
      <c r="A94" s="59" t="s">
        <v>290</v>
      </c>
      <c r="B94" s="60" t="s">
        <v>291</v>
      </c>
      <c r="C94" s="61"/>
      <c r="D94" s="62">
        <v>10</v>
      </c>
      <c r="E94" s="63" t="s">
        <v>287</v>
      </c>
      <c r="F94" s="64">
        <v>230</v>
      </c>
      <c r="G94" s="64">
        <f t="shared" si="18"/>
        <v>36.259999999999991</v>
      </c>
      <c r="H94" s="65">
        <f t="shared" si="19"/>
        <v>0.15765217391304343</v>
      </c>
      <c r="I94" s="66">
        <v>266.26</v>
      </c>
      <c r="J94" s="67">
        <f t="shared" si="20"/>
        <v>266.26</v>
      </c>
      <c r="K94" s="68">
        <v>0.05</v>
      </c>
      <c r="L94" s="69">
        <f>ROUND((J94*(1+K94)),2)</f>
        <v>279.57</v>
      </c>
      <c r="M94" s="70">
        <v>45762</v>
      </c>
      <c r="N94" s="99" t="s">
        <v>80</v>
      </c>
      <c r="O94" s="80" t="s">
        <v>288</v>
      </c>
      <c r="P94" s="72" t="s">
        <v>117</v>
      </c>
      <c r="Q94" s="72" t="s">
        <v>289</v>
      </c>
      <c r="R94" s="73"/>
      <c r="S94" s="10" t="s">
        <v>92</v>
      </c>
      <c r="T94" s="10"/>
      <c r="U94" s="10"/>
      <c r="V94" s="10"/>
      <c r="W94" s="10"/>
      <c r="X94" s="10"/>
    </row>
    <row r="95" spans="1:24" ht="13.2" customHeight="1" outlineLevel="1" x14ac:dyDescent="0.25">
      <c r="A95" s="59" t="s">
        <v>292</v>
      </c>
      <c r="B95" s="154" t="s">
        <v>293</v>
      </c>
      <c r="C95" s="155"/>
      <c r="D95" s="156">
        <v>2.1</v>
      </c>
      <c r="E95" s="157" t="s">
        <v>294</v>
      </c>
      <c r="F95" s="64">
        <v>188.37</v>
      </c>
      <c r="G95" s="64">
        <f t="shared" si="18"/>
        <v>29.691821250000032</v>
      </c>
      <c r="H95" s="65">
        <f t="shared" si="19"/>
        <v>0.15762500000000015</v>
      </c>
      <c r="I95" s="76">
        <v>218.06182125000004</v>
      </c>
      <c r="J95" s="158">
        <f t="shared" si="20"/>
        <v>218.06182125000004</v>
      </c>
      <c r="K95" s="77">
        <v>0.05</v>
      </c>
      <c r="L95" s="159">
        <f>J95*(1+K95)</f>
        <v>228.96491231250005</v>
      </c>
      <c r="M95" s="78">
        <v>45762</v>
      </c>
      <c r="N95" s="160" t="s">
        <v>80</v>
      </c>
      <c r="O95" s="80" t="s">
        <v>288</v>
      </c>
      <c r="P95" s="72" t="s">
        <v>117</v>
      </c>
      <c r="Q95" s="72" t="s">
        <v>289</v>
      </c>
      <c r="R95" s="161"/>
      <c r="S95" s="10" t="s">
        <v>92</v>
      </c>
      <c r="W95" s="143"/>
    </row>
    <row r="96" spans="1:24" ht="13.2" customHeight="1" outlineLevel="1" x14ac:dyDescent="0.25">
      <c r="A96" s="59" t="s">
        <v>295</v>
      </c>
      <c r="B96" s="154" t="s">
        <v>296</v>
      </c>
      <c r="C96" s="155"/>
      <c r="D96" s="156">
        <v>7.2</v>
      </c>
      <c r="E96" s="157" t="s">
        <v>297</v>
      </c>
      <c r="F96" s="64">
        <v>1685</v>
      </c>
      <c r="G96" s="64">
        <f t="shared" si="18"/>
        <v>265.59812500000021</v>
      </c>
      <c r="H96" s="65">
        <f t="shared" si="19"/>
        <v>0.15762500000000013</v>
      </c>
      <c r="I96" s="76">
        <v>1950.5981250000002</v>
      </c>
      <c r="J96" s="158">
        <f t="shared" si="20"/>
        <v>1950.5981250000002</v>
      </c>
      <c r="K96" s="77">
        <v>0.05</v>
      </c>
      <c r="L96" s="159">
        <f>J96*(1+K96)</f>
        <v>2048.1280312500003</v>
      </c>
      <c r="M96" s="78">
        <v>45762</v>
      </c>
      <c r="N96" s="129" t="s">
        <v>67</v>
      </c>
      <c r="O96" s="80" t="s">
        <v>298</v>
      </c>
      <c r="P96" s="72" t="s">
        <v>117</v>
      </c>
      <c r="Q96" s="72" t="s">
        <v>299</v>
      </c>
      <c r="R96" s="161"/>
      <c r="S96" s="10" t="s">
        <v>92</v>
      </c>
      <c r="W96" s="143"/>
      <c r="X96" s="143"/>
    </row>
    <row r="97" spans="1:24" ht="13.2" customHeight="1" x14ac:dyDescent="0.25">
      <c r="A97" s="47" t="s">
        <v>300</v>
      </c>
      <c r="B97" s="82" t="s">
        <v>301</v>
      </c>
      <c r="C97" s="145"/>
      <c r="D97" s="162"/>
      <c r="E97" s="84"/>
      <c r="F97" s="85"/>
      <c r="G97" s="86"/>
      <c r="H97" s="86"/>
      <c r="I97" s="163"/>
      <c r="J97" s="162"/>
      <c r="K97" s="164"/>
      <c r="L97" s="165"/>
      <c r="M97" s="166"/>
      <c r="N97" s="167"/>
      <c r="O97" s="93"/>
      <c r="P97" s="94"/>
      <c r="Q97" s="94"/>
      <c r="R97" s="96"/>
      <c r="S97" s="10" t="s">
        <v>92</v>
      </c>
      <c r="W97" s="136"/>
      <c r="X97" s="143"/>
    </row>
    <row r="98" spans="1:24" s="143" customFormat="1" ht="13.2" customHeight="1" outlineLevel="1" x14ac:dyDescent="0.25">
      <c r="A98" s="59" t="s">
        <v>302</v>
      </c>
      <c r="B98" s="60" t="s">
        <v>303</v>
      </c>
      <c r="C98" s="104"/>
      <c r="D98" s="62">
        <v>1</v>
      </c>
      <c r="E98" s="63" t="s">
        <v>205</v>
      </c>
      <c r="F98" s="64">
        <v>3.25</v>
      </c>
      <c r="G98" s="64">
        <f t="shared" ref="G98:G134" si="25">I98-F98</f>
        <v>0.33312500000000034</v>
      </c>
      <c r="H98" s="65">
        <f t="shared" si="19"/>
        <v>0.1025000000000001</v>
      </c>
      <c r="I98" s="135">
        <v>3.5831250000000003</v>
      </c>
      <c r="J98" s="67">
        <f>(($J$9+100%)*I98)*$V$12</f>
        <v>3.5831250000000003</v>
      </c>
      <c r="K98" s="68">
        <v>0.05</v>
      </c>
      <c r="L98" s="69">
        <f t="shared" ref="L98:L113" si="26">J98*(1+K98)</f>
        <v>3.7622812500000005</v>
      </c>
      <c r="M98" s="70">
        <v>45762</v>
      </c>
      <c r="N98" s="99" t="s">
        <v>80</v>
      </c>
      <c r="O98" s="80" t="s">
        <v>103</v>
      </c>
      <c r="P98" s="72" t="s">
        <v>104</v>
      </c>
      <c r="Q98" s="72" t="s">
        <v>105</v>
      </c>
      <c r="R98" s="73"/>
      <c r="S98" s="10" t="s">
        <v>92</v>
      </c>
      <c r="T98" s="10"/>
      <c r="U98" s="10"/>
      <c r="V98" s="10"/>
      <c r="X98" s="136"/>
    </row>
    <row r="99" spans="1:24" s="143" customFormat="1" ht="13.2" customHeight="1" outlineLevel="1" x14ac:dyDescent="0.25">
      <c r="A99" s="59" t="s">
        <v>304</v>
      </c>
      <c r="B99" s="60" t="s">
        <v>305</v>
      </c>
      <c r="C99" s="104"/>
      <c r="D99" s="62">
        <v>1</v>
      </c>
      <c r="E99" s="63" t="s">
        <v>205</v>
      </c>
      <c r="F99" s="64">
        <v>3.48</v>
      </c>
      <c r="G99" s="64">
        <f t="shared" si="25"/>
        <v>0.17399999999999993</v>
      </c>
      <c r="H99" s="65">
        <f t="shared" si="19"/>
        <v>4.9999999999999982E-2</v>
      </c>
      <c r="I99" s="66">
        <v>3.6539999999999999</v>
      </c>
      <c r="J99" s="67">
        <v>3.48</v>
      </c>
      <c r="K99" s="68">
        <v>0.05</v>
      </c>
      <c r="L99" s="69">
        <v>3.6539999999999999</v>
      </c>
      <c r="M99" s="70">
        <v>45762</v>
      </c>
      <c r="N99" s="99" t="s">
        <v>80</v>
      </c>
      <c r="O99" s="80" t="s">
        <v>89</v>
      </c>
      <c r="P99" s="72" t="s">
        <v>90</v>
      </c>
      <c r="Q99" s="72" t="s">
        <v>91</v>
      </c>
      <c r="R99" s="73"/>
      <c r="S99" s="10" t="s">
        <v>92</v>
      </c>
      <c r="T99" s="10"/>
      <c r="U99" s="10"/>
      <c r="V99" s="10"/>
    </row>
    <row r="100" spans="1:24" s="136" customFormat="1" ht="13.2" customHeight="1" outlineLevel="1" x14ac:dyDescent="0.25">
      <c r="A100" s="59" t="s">
        <v>306</v>
      </c>
      <c r="B100" s="60" t="s">
        <v>307</v>
      </c>
      <c r="C100" s="104"/>
      <c r="D100" s="62">
        <v>1</v>
      </c>
      <c r="E100" s="63" t="s">
        <v>205</v>
      </c>
      <c r="F100" s="64">
        <v>2.78</v>
      </c>
      <c r="G100" s="64">
        <f t="shared" si="25"/>
        <v>0.28495000000000026</v>
      </c>
      <c r="H100" s="65">
        <f t="shared" si="19"/>
        <v>0.1025000000000001</v>
      </c>
      <c r="I100" s="66">
        <v>3.0649500000000001</v>
      </c>
      <c r="J100" s="67">
        <f t="shared" ref="J100:J136" si="27">(($J$9+100%)*I100)*$V$12</f>
        <v>3.0649500000000001</v>
      </c>
      <c r="K100" s="68">
        <v>0.05</v>
      </c>
      <c r="L100" s="69">
        <f t="shared" si="26"/>
        <v>3.2181975</v>
      </c>
      <c r="M100" s="70">
        <v>45762</v>
      </c>
      <c r="N100" s="99" t="s">
        <v>80</v>
      </c>
      <c r="O100" s="80" t="s">
        <v>103</v>
      </c>
      <c r="P100" s="72" t="s">
        <v>104</v>
      </c>
      <c r="Q100" s="72" t="s">
        <v>105</v>
      </c>
      <c r="R100" s="73"/>
      <c r="S100" s="10" t="s">
        <v>92</v>
      </c>
      <c r="T100" s="10"/>
      <c r="U100" s="10"/>
      <c r="V100" s="10"/>
      <c r="W100" s="143"/>
      <c r="X100" s="143"/>
    </row>
    <row r="101" spans="1:24" s="143" customFormat="1" ht="13.2" customHeight="1" outlineLevel="1" x14ac:dyDescent="0.25">
      <c r="A101" s="59" t="s">
        <v>308</v>
      </c>
      <c r="B101" s="60" t="s">
        <v>309</v>
      </c>
      <c r="C101" s="104"/>
      <c r="D101" s="62">
        <v>1</v>
      </c>
      <c r="E101" s="63" t="s">
        <v>205</v>
      </c>
      <c r="F101" s="64">
        <v>3.4</v>
      </c>
      <c r="G101" s="64">
        <f t="shared" si="25"/>
        <v>0.34850000000000003</v>
      </c>
      <c r="H101" s="65">
        <f t="shared" si="19"/>
        <v>0.10250000000000001</v>
      </c>
      <c r="I101" s="66">
        <v>3.7484999999999999</v>
      </c>
      <c r="J101" s="67">
        <f t="shared" si="27"/>
        <v>3.7484999999999999</v>
      </c>
      <c r="K101" s="68">
        <v>0.05</v>
      </c>
      <c r="L101" s="69">
        <f t="shared" si="26"/>
        <v>3.9359250000000001</v>
      </c>
      <c r="M101" s="70">
        <v>45762</v>
      </c>
      <c r="N101" s="99" t="s">
        <v>80</v>
      </c>
      <c r="O101" s="80" t="s">
        <v>103</v>
      </c>
      <c r="P101" s="72" t="s">
        <v>104</v>
      </c>
      <c r="Q101" s="72" t="s">
        <v>105</v>
      </c>
      <c r="R101" s="73"/>
      <c r="S101" s="10" t="s">
        <v>92</v>
      </c>
      <c r="W101" s="136"/>
    </row>
    <row r="102" spans="1:24" s="143" customFormat="1" ht="13.2" customHeight="1" outlineLevel="1" x14ac:dyDescent="0.25">
      <c r="A102" s="59" t="s">
        <v>310</v>
      </c>
      <c r="B102" s="60" t="s">
        <v>311</v>
      </c>
      <c r="C102" s="104"/>
      <c r="D102" s="62">
        <v>1</v>
      </c>
      <c r="E102" s="63" t="s">
        <v>205</v>
      </c>
      <c r="F102" s="64">
        <v>3.78</v>
      </c>
      <c r="G102" s="64">
        <f t="shared" si="25"/>
        <v>0.38744999999999985</v>
      </c>
      <c r="H102" s="65">
        <f t="shared" si="19"/>
        <v>0.10249999999999997</v>
      </c>
      <c r="I102" s="66">
        <v>4.1674499999999997</v>
      </c>
      <c r="J102" s="67">
        <f t="shared" si="27"/>
        <v>4.1674499999999997</v>
      </c>
      <c r="K102" s="68">
        <v>0.05</v>
      </c>
      <c r="L102" s="69">
        <f t="shared" si="26"/>
        <v>4.3758224999999999</v>
      </c>
      <c r="M102" s="70">
        <v>45762</v>
      </c>
      <c r="N102" s="99" t="s">
        <v>80</v>
      </c>
      <c r="O102" s="80" t="s">
        <v>103</v>
      </c>
      <c r="P102" s="72" t="s">
        <v>104</v>
      </c>
      <c r="Q102" s="72" t="s">
        <v>105</v>
      </c>
      <c r="R102" s="73"/>
      <c r="S102" s="10" t="s">
        <v>92</v>
      </c>
      <c r="W102" s="10"/>
      <c r="X102" s="136"/>
    </row>
    <row r="103" spans="1:24" s="143" customFormat="1" ht="13.2" customHeight="1" outlineLevel="1" x14ac:dyDescent="0.25">
      <c r="A103" s="59" t="s">
        <v>312</v>
      </c>
      <c r="B103" s="60" t="s">
        <v>313</v>
      </c>
      <c r="C103" s="104"/>
      <c r="D103" s="62">
        <v>1</v>
      </c>
      <c r="E103" s="63" t="s">
        <v>205</v>
      </c>
      <c r="F103" s="64">
        <v>2.5</v>
      </c>
      <c r="G103" s="64">
        <f t="shared" si="25"/>
        <v>0.25625000000000009</v>
      </c>
      <c r="H103" s="65">
        <f t="shared" si="19"/>
        <v>0.10250000000000004</v>
      </c>
      <c r="I103" s="66">
        <v>2.7562500000000001</v>
      </c>
      <c r="J103" s="67">
        <f t="shared" si="27"/>
        <v>2.7562500000000001</v>
      </c>
      <c r="K103" s="68">
        <v>0.05</v>
      </c>
      <c r="L103" s="69">
        <f t="shared" si="26"/>
        <v>2.8940625000000004</v>
      </c>
      <c r="M103" s="70">
        <v>45762</v>
      </c>
      <c r="N103" s="128" t="s">
        <v>67</v>
      </c>
      <c r="O103" s="80" t="s">
        <v>68</v>
      </c>
      <c r="P103" s="72" t="s">
        <v>69</v>
      </c>
      <c r="Q103" s="72" t="s">
        <v>70</v>
      </c>
      <c r="R103" s="73"/>
      <c r="S103" s="10" t="s">
        <v>92</v>
      </c>
      <c r="W103" s="10"/>
      <c r="X103" s="10"/>
    </row>
    <row r="104" spans="1:24" s="136" customFormat="1" ht="13.2" customHeight="1" outlineLevel="1" x14ac:dyDescent="0.25">
      <c r="A104" s="59" t="s">
        <v>314</v>
      </c>
      <c r="B104" s="60" t="s">
        <v>315</v>
      </c>
      <c r="C104" s="104"/>
      <c r="D104" s="62">
        <v>1</v>
      </c>
      <c r="E104" s="63" t="s">
        <v>205</v>
      </c>
      <c r="F104" s="64">
        <v>3.95</v>
      </c>
      <c r="G104" s="64">
        <f t="shared" si="25"/>
        <v>0.40487499999999965</v>
      </c>
      <c r="H104" s="65">
        <f t="shared" si="19"/>
        <v>0.10249999999999991</v>
      </c>
      <c r="I104" s="66">
        <v>4.3548749999999998</v>
      </c>
      <c r="J104" s="67">
        <f t="shared" si="27"/>
        <v>4.3548749999999998</v>
      </c>
      <c r="K104" s="68">
        <v>0.05</v>
      </c>
      <c r="L104" s="69">
        <f t="shared" si="26"/>
        <v>4.5726187500000002</v>
      </c>
      <c r="M104" s="70">
        <v>45762</v>
      </c>
      <c r="N104" s="99" t="s">
        <v>80</v>
      </c>
      <c r="O104" s="80" t="s">
        <v>103</v>
      </c>
      <c r="P104" s="72" t="s">
        <v>104</v>
      </c>
      <c r="Q104" s="72" t="s">
        <v>105</v>
      </c>
      <c r="R104" s="73"/>
      <c r="S104" s="10" t="s">
        <v>92</v>
      </c>
      <c r="T104" s="10"/>
      <c r="U104" s="10"/>
      <c r="V104" s="10"/>
      <c r="W104" s="143"/>
      <c r="X104" s="10"/>
    </row>
    <row r="105" spans="1:24" ht="13.2" customHeight="1" outlineLevel="1" x14ac:dyDescent="0.25">
      <c r="A105" s="59" t="s">
        <v>316</v>
      </c>
      <c r="B105" s="60" t="s">
        <v>317</v>
      </c>
      <c r="C105" s="104"/>
      <c r="D105" s="62">
        <v>1</v>
      </c>
      <c r="E105" s="63" t="s">
        <v>205</v>
      </c>
      <c r="F105" s="64">
        <v>3.12</v>
      </c>
      <c r="G105" s="64">
        <f t="shared" si="25"/>
        <v>0.31980000000000031</v>
      </c>
      <c r="H105" s="65">
        <f t="shared" si="19"/>
        <v>0.10250000000000009</v>
      </c>
      <c r="I105" s="66">
        <v>3.4398000000000004</v>
      </c>
      <c r="J105" s="67">
        <f t="shared" si="27"/>
        <v>3.4398000000000004</v>
      </c>
      <c r="K105" s="68">
        <v>0.05</v>
      </c>
      <c r="L105" s="69">
        <f t="shared" si="26"/>
        <v>3.6117900000000005</v>
      </c>
      <c r="M105" s="70">
        <v>45762</v>
      </c>
      <c r="N105" s="99" t="s">
        <v>80</v>
      </c>
      <c r="O105" s="80" t="s">
        <v>103</v>
      </c>
      <c r="P105" s="72" t="s">
        <v>104</v>
      </c>
      <c r="Q105" s="72" t="s">
        <v>105</v>
      </c>
      <c r="R105" s="73"/>
      <c r="S105" s="10" t="s">
        <v>92</v>
      </c>
      <c r="T105" s="143"/>
      <c r="U105" s="143"/>
      <c r="V105" s="143"/>
      <c r="X105" s="143"/>
    </row>
    <row r="106" spans="1:24" ht="13.2" customHeight="1" outlineLevel="1" x14ac:dyDescent="0.25">
      <c r="A106" s="59" t="s">
        <v>318</v>
      </c>
      <c r="B106" s="60" t="s">
        <v>319</v>
      </c>
      <c r="C106" s="104"/>
      <c r="D106" s="62">
        <v>1</v>
      </c>
      <c r="E106" s="63" t="s">
        <v>205</v>
      </c>
      <c r="F106" s="64">
        <v>3</v>
      </c>
      <c r="G106" s="64">
        <f t="shared" si="25"/>
        <v>0.30750000000000055</v>
      </c>
      <c r="H106" s="65">
        <f t="shared" si="19"/>
        <v>0.10250000000000019</v>
      </c>
      <c r="I106" s="66">
        <v>3.3075000000000006</v>
      </c>
      <c r="J106" s="67">
        <f t="shared" si="27"/>
        <v>3.3075000000000006</v>
      </c>
      <c r="K106" s="68">
        <v>0.05</v>
      </c>
      <c r="L106" s="69">
        <f t="shared" si="26"/>
        <v>3.4728750000000006</v>
      </c>
      <c r="M106" s="70">
        <v>45762</v>
      </c>
      <c r="N106" s="99" t="s">
        <v>80</v>
      </c>
      <c r="O106" s="80" t="s">
        <v>103</v>
      </c>
      <c r="P106" s="72" t="s">
        <v>104</v>
      </c>
      <c r="Q106" s="72" t="s">
        <v>105</v>
      </c>
      <c r="R106" s="73"/>
      <c r="S106" s="10" t="s">
        <v>92</v>
      </c>
      <c r="W106" s="143"/>
    </row>
    <row r="107" spans="1:24" s="143" customFormat="1" ht="13.2" customHeight="1" outlineLevel="1" x14ac:dyDescent="0.25">
      <c r="A107" s="59" t="s">
        <v>320</v>
      </c>
      <c r="B107" s="60" t="s">
        <v>321</v>
      </c>
      <c r="C107" s="104"/>
      <c r="D107" s="62">
        <v>1</v>
      </c>
      <c r="E107" s="63" t="s">
        <v>205</v>
      </c>
      <c r="F107" s="64">
        <v>4.0999999999999996</v>
      </c>
      <c r="G107" s="64">
        <f t="shared" si="25"/>
        <v>0.42025000000000023</v>
      </c>
      <c r="H107" s="65">
        <f t="shared" si="19"/>
        <v>0.10250000000000006</v>
      </c>
      <c r="I107" s="66">
        <v>4.5202499999999999</v>
      </c>
      <c r="J107" s="67">
        <f t="shared" si="27"/>
        <v>4.5202499999999999</v>
      </c>
      <c r="K107" s="68">
        <v>0.05</v>
      </c>
      <c r="L107" s="69">
        <f t="shared" si="26"/>
        <v>4.7462625000000003</v>
      </c>
      <c r="M107" s="70">
        <v>45762</v>
      </c>
      <c r="N107" s="99" t="s">
        <v>80</v>
      </c>
      <c r="O107" s="80" t="s">
        <v>103</v>
      </c>
      <c r="P107" s="72" t="s">
        <v>104</v>
      </c>
      <c r="Q107" s="72" t="s">
        <v>105</v>
      </c>
      <c r="R107" s="73"/>
      <c r="S107" s="10" t="s">
        <v>92</v>
      </c>
      <c r="T107" s="10"/>
      <c r="U107" s="10"/>
      <c r="V107" s="10"/>
    </row>
    <row r="108" spans="1:24" ht="13.2" customHeight="1" outlineLevel="1" x14ac:dyDescent="0.25">
      <c r="A108" s="59" t="s">
        <v>322</v>
      </c>
      <c r="B108" s="60" t="str">
        <f>'[36]ESTIMATIONS-MAIN'!G9244</f>
        <v>400 x 400mm x 10mm plain Terracotta/Concrete Pavement Tiles</v>
      </c>
      <c r="C108" s="168"/>
      <c r="D108" s="62">
        <v>1</v>
      </c>
      <c r="E108" s="63" t="s">
        <v>205</v>
      </c>
      <c r="F108" s="64">
        <v>10</v>
      </c>
      <c r="G108" s="64">
        <f t="shared" si="25"/>
        <v>1.0250000000000004</v>
      </c>
      <c r="H108" s="65">
        <f t="shared" si="19"/>
        <v>0.10250000000000004</v>
      </c>
      <c r="I108" s="66">
        <v>11.025</v>
      </c>
      <c r="J108" s="67">
        <f t="shared" si="27"/>
        <v>11.025</v>
      </c>
      <c r="K108" s="68">
        <v>0.05</v>
      </c>
      <c r="L108" s="69">
        <f t="shared" si="26"/>
        <v>11.576250000000002</v>
      </c>
      <c r="M108" s="70">
        <v>45762</v>
      </c>
      <c r="N108" s="99" t="s">
        <v>80</v>
      </c>
      <c r="O108" s="80" t="s">
        <v>323</v>
      </c>
      <c r="P108" s="72" t="s">
        <v>324</v>
      </c>
      <c r="Q108" s="72" t="s">
        <v>325</v>
      </c>
      <c r="R108" s="73"/>
      <c r="S108" s="10" t="s">
        <v>92</v>
      </c>
      <c r="W108" s="143"/>
      <c r="X108" s="143"/>
    </row>
    <row r="109" spans="1:24" s="143" customFormat="1" ht="13.2" customHeight="1" outlineLevel="1" x14ac:dyDescent="0.25">
      <c r="A109" s="59" t="s">
        <v>326</v>
      </c>
      <c r="B109" s="60" t="str">
        <f>'[36]ESTIMATIONS-MAIN'!G9259</f>
        <v>400 x 400mm x 10mm coloured Terracotta/Concrete Pavement Tiles</v>
      </c>
      <c r="C109" s="168"/>
      <c r="D109" s="62">
        <v>1</v>
      </c>
      <c r="E109" s="63" t="s">
        <v>205</v>
      </c>
      <c r="F109" s="64">
        <v>12</v>
      </c>
      <c r="G109" s="64">
        <f t="shared" si="25"/>
        <v>1.2300000000000022</v>
      </c>
      <c r="H109" s="65">
        <f t="shared" si="19"/>
        <v>0.10250000000000019</v>
      </c>
      <c r="I109" s="66">
        <v>13.230000000000002</v>
      </c>
      <c r="J109" s="67">
        <f t="shared" si="27"/>
        <v>13.230000000000002</v>
      </c>
      <c r="K109" s="68">
        <v>0.05</v>
      </c>
      <c r="L109" s="69">
        <f t="shared" si="26"/>
        <v>13.891500000000002</v>
      </c>
      <c r="M109" s="70">
        <v>45762</v>
      </c>
      <c r="N109" s="99" t="s">
        <v>80</v>
      </c>
      <c r="O109" s="80" t="s">
        <v>323</v>
      </c>
      <c r="P109" s="72" t="s">
        <v>324</v>
      </c>
      <c r="Q109" s="72" t="s">
        <v>325</v>
      </c>
      <c r="R109" s="73"/>
      <c r="S109" s="10" t="s">
        <v>92</v>
      </c>
      <c r="T109" s="10"/>
      <c r="U109" s="10"/>
      <c r="V109" s="10"/>
    </row>
    <row r="110" spans="1:24" s="143" customFormat="1" ht="13.2" customHeight="1" outlineLevel="1" x14ac:dyDescent="0.25">
      <c r="A110" s="59" t="s">
        <v>327</v>
      </c>
      <c r="B110" s="60" t="str">
        <f>'[36]ESTIMATIONS-MAIN'!B9277</f>
        <v>450mm x 450mm x 50mm Concrete Slab</v>
      </c>
      <c r="C110" s="168"/>
      <c r="D110" s="62">
        <v>1</v>
      </c>
      <c r="E110" s="63" t="s">
        <v>205</v>
      </c>
      <c r="F110" s="64">
        <v>28.125000000000007</v>
      </c>
      <c r="G110" s="64">
        <f t="shared" si="25"/>
        <v>2.8828125</v>
      </c>
      <c r="H110" s="65">
        <f t="shared" si="19"/>
        <v>0.10249999999999998</v>
      </c>
      <c r="I110" s="66">
        <v>31.007812500000007</v>
      </c>
      <c r="J110" s="67">
        <f t="shared" si="27"/>
        <v>31.007812500000007</v>
      </c>
      <c r="K110" s="68">
        <v>0.05</v>
      </c>
      <c r="L110" s="69">
        <f t="shared" si="26"/>
        <v>32.558203125000006</v>
      </c>
      <c r="M110" s="70">
        <v>45762</v>
      </c>
      <c r="N110" s="99" t="s">
        <v>80</v>
      </c>
      <c r="O110" s="80" t="s">
        <v>323</v>
      </c>
      <c r="P110" s="72" t="s">
        <v>324</v>
      </c>
      <c r="Q110" s="72" t="s">
        <v>325</v>
      </c>
      <c r="R110" s="73"/>
      <c r="S110" s="10" t="s">
        <v>92</v>
      </c>
      <c r="T110" s="10"/>
      <c r="U110" s="10"/>
      <c r="V110" s="10"/>
    </row>
    <row r="111" spans="1:24" s="143" customFormat="1" ht="13.2" customHeight="1" outlineLevel="1" x14ac:dyDescent="0.25">
      <c r="A111" s="59" t="s">
        <v>328</v>
      </c>
      <c r="B111" s="60" t="str">
        <f>'[36]ESTIMATIONS-MAIN'!B9294</f>
        <v>600mm x 600mm x 50mm Concrete Slab</v>
      </c>
      <c r="C111" s="168"/>
      <c r="D111" s="62">
        <v>1</v>
      </c>
      <c r="E111" s="63" t="s">
        <v>205</v>
      </c>
      <c r="F111" s="64">
        <v>50</v>
      </c>
      <c r="G111" s="64">
        <f t="shared" si="25"/>
        <v>5.125</v>
      </c>
      <c r="H111" s="65">
        <f t="shared" si="19"/>
        <v>0.10249999999999999</v>
      </c>
      <c r="I111" s="66">
        <v>55.125</v>
      </c>
      <c r="J111" s="67">
        <f t="shared" si="27"/>
        <v>55.125</v>
      </c>
      <c r="K111" s="68">
        <v>0.05</v>
      </c>
      <c r="L111" s="69">
        <f t="shared" si="26"/>
        <v>57.881250000000001</v>
      </c>
      <c r="M111" s="70">
        <v>45762</v>
      </c>
      <c r="N111" s="99" t="s">
        <v>80</v>
      </c>
      <c r="O111" s="80" t="s">
        <v>323</v>
      </c>
      <c r="P111" s="72" t="s">
        <v>324</v>
      </c>
      <c r="Q111" s="72" t="s">
        <v>325</v>
      </c>
      <c r="R111" s="73"/>
      <c r="S111" s="10" t="s">
        <v>92</v>
      </c>
      <c r="T111" s="136"/>
      <c r="U111" s="136"/>
      <c r="V111" s="136"/>
    </row>
    <row r="112" spans="1:24" s="143" customFormat="1" ht="13.2" customHeight="1" outlineLevel="1" x14ac:dyDescent="0.25">
      <c r="A112" s="59" t="s">
        <v>329</v>
      </c>
      <c r="B112" s="60" t="str">
        <f>'[36]ESTIMATIONS-MAIN'!B9311</f>
        <v>600mm x 900mm x 50mm Concrete Slab</v>
      </c>
      <c r="C112" s="168"/>
      <c r="D112" s="62">
        <v>1</v>
      </c>
      <c r="E112" s="63" t="s">
        <v>205</v>
      </c>
      <c r="F112" s="64">
        <v>75.000000000000014</v>
      </c>
      <c r="G112" s="64">
        <f t="shared" si="25"/>
        <v>7.6875</v>
      </c>
      <c r="H112" s="65">
        <f t="shared" si="19"/>
        <v>0.10249999999999998</v>
      </c>
      <c r="I112" s="66">
        <v>82.687500000000014</v>
      </c>
      <c r="J112" s="67">
        <f t="shared" si="27"/>
        <v>82.687500000000014</v>
      </c>
      <c r="K112" s="68">
        <v>0.05</v>
      </c>
      <c r="L112" s="69">
        <f t="shared" si="26"/>
        <v>86.82187500000002</v>
      </c>
      <c r="M112" s="70">
        <v>45762</v>
      </c>
      <c r="N112" s="99" t="s">
        <v>80</v>
      </c>
      <c r="O112" s="80" t="s">
        <v>323</v>
      </c>
      <c r="P112" s="72" t="s">
        <v>324</v>
      </c>
      <c r="Q112" s="72" t="s">
        <v>325</v>
      </c>
      <c r="R112" s="73"/>
      <c r="S112" s="10" t="s">
        <v>92</v>
      </c>
      <c r="T112" s="136"/>
      <c r="U112" s="136"/>
      <c r="V112" s="136"/>
    </row>
    <row r="113" spans="1:24" s="143" customFormat="1" ht="13.2" customHeight="1" outlineLevel="1" x14ac:dyDescent="0.25">
      <c r="A113" s="59" t="s">
        <v>330</v>
      </c>
      <c r="B113" s="60" t="str">
        <f>'[36]ESTIMATIONS-MAIN'!B9328</f>
        <v>600mm x 1200mm x 50mm Concrete Slab</v>
      </c>
      <c r="C113" s="168"/>
      <c r="D113" s="62">
        <v>1</v>
      </c>
      <c r="E113" s="63" t="s">
        <v>205</v>
      </c>
      <c r="F113" s="64">
        <v>100</v>
      </c>
      <c r="G113" s="64">
        <f t="shared" si="25"/>
        <v>10.25</v>
      </c>
      <c r="H113" s="65">
        <f t="shared" si="19"/>
        <v>0.10249999999999999</v>
      </c>
      <c r="I113" s="66">
        <v>110.25</v>
      </c>
      <c r="J113" s="67">
        <f t="shared" si="27"/>
        <v>110.25</v>
      </c>
      <c r="K113" s="68">
        <v>0.05</v>
      </c>
      <c r="L113" s="69">
        <f t="shared" si="26"/>
        <v>115.7625</v>
      </c>
      <c r="M113" s="70">
        <v>45762</v>
      </c>
      <c r="N113" s="99" t="s">
        <v>80</v>
      </c>
      <c r="O113" s="80" t="s">
        <v>323</v>
      </c>
      <c r="P113" s="72" t="s">
        <v>324</v>
      </c>
      <c r="Q113" s="72" t="s">
        <v>325</v>
      </c>
      <c r="R113" s="73"/>
      <c r="S113" s="10" t="s">
        <v>92</v>
      </c>
    </row>
    <row r="114" spans="1:24" s="143" customFormat="1" ht="13.2" customHeight="1" outlineLevel="1" x14ac:dyDescent="0.25">
      <c r="A114" s="59" t="s">
        <v>331</v>
      </c>
      <c r="B114" s="60" t="s">
        <v>332</v>
      </c>
      <c r="C114" s="61"/>
      <c r="D114" s="62">
        <v>1</v>
      </c>
      <c r="E114" s="63" t="s">
        <v>205</v>
      </c>
      <c r="F114" s="64">
        <v>150</v>
      </c>
      <c r="G114" s="64">
        <f>I114-F114</f>
        <v>15.379999999999995</v>
      </c>
      <c r="H114" s="65">
        <f t="shared" si="19"/>
        <v>0.10253333333333331</v>
      </c>
      <c r="I114" s="66">
        <v>165.38</v>
      </c>
      <c r="J114" s="67">
        <f t="shared" si="27"/>
        <v>165.38</v>
      </c>
      <c r="K114" s="68">
        <v>0.05</v>
      </c>
      <c r="L114" s="69">
        <f t="shared" ref="L114:L119" si="28">ROUND((J114*(1+K114)),2)</f>
        <v>173.65</v>
      </c>
      <c r="M114" s="70">
        <v>45762</v>
      </c>
      <c r="N114" s="99" t="s">
        <v>80</v>
      </c>
      <c r="O114" s="80" t="s">
        <v>103</v>
      </c>
      <c r="P114" s="72" t="s">
        <v>104</v>
      </c>
      <c r="Q114" s="72" t="s">
        <v>105</v>
      </c>
      <c r="R114" s="73"/>
      <c r="S114" s="10" t="s">
        <v>92</v>
      </c>
    </row>
    <row r="115" spans="1:24" s="143" customFormat="1" ht="13.2" customHeight="1" outlineLevel="1" x14ac:dyDescent="0.25">
      <c r="A115" s="59" t="s">
        <v>333</v>
      </c>
      <c r="B115" s="60" t="s">
        <v>334</v>
      </c>
      <c r="C115" s="61"/>
      <c r="D115" s="62">
        <v>1</v>
      </c>
      <c r="E115" s="63" t="s">
        <v>205</v>
      </c>
      <c r="F115" s="64">
        <v>60</v>
      </c>
      <c r="G115" s="64">
        <f t="shared" si="25"/>
        <v>6.1500000000000057</v>
      </c>
      <c r="H115" s="65">
        <f t="shared" si="19"/>
        <v>0.10250000000000009</v>
      </c>
      <c r="I115" s="66">
        <v>66.150000000000006</v>
      </c>
      <c r="J115" s="67">
        <f t="shared" si="27"/>
        <v>66.150000000000006</v>
      </c>
      <c r="K115" s="68">
        <v>0.05</v>
      </c>
      <c r="L115" s="69">
        <f t="shared" si="28"/>
        <v>69.459999999999994</v>
      </c>
      <c r="M115" s="70">
        <v>45762</v>
      </c>
      <c r="N115" s="99" t="s">
        <v>80</v>
      </c>
      <c r="O115" s="80" t="s">
        <v>103</v>
      </c>
      <c r="P115" s="72" t="s">
        <v>104</v>
      </c>
      <c r="Q115" s="72" t="s">
        <v>105</v>
      </c>
      <c r="R115" s="73"/>
      <c r="S115" s="10" t="s">
        <v>92</v>
      </c>
      <c r="W115" s="10"/>
    </row>
    <row r="116" spans="1:24" s="143" customFormat="1" ht="13.2" customHeight="1" outlineLevel="1" x14ac:dyDescent="0.25">
      <c r="A116" s="59" t="s">
        <v>335</v>
      </c>
      <c r="B116" s="60" t="s">
        <v>336</v>
      </c>
      <c r="C116" s="61"/>
      <c r="D116" s="62">
        <v>1</v>
      </c>
      <c r="E116" s="63" t="s">
        <v>205</v>
      </c>
      <c r="F116" s="64">
        <v>66.22</v>
      </c>
      <c r="G116" s="64">
        <f t="shared" si="25"/>
        <v>6.7900000000000063</v>
      </c>
      <c r="H116" s="65">
        <f t="shared" si="19"/>
        <v>0.10253699788583519</v>
      </c>
      <c r="I116" s="66">
        <v>73.010000000000005</v>
      </c>
      <c r="J116" s="67">
        <f t="shared" si="27"/>
        <v>73.010000000000005</v>
      </c>
      <c r="K116" s="68">
        <v>0.05</v>
      </c>
      <c r="L116" s="69">
        <f t="shared" si="28"/>
        <v>76.66</v>
      </c>
      <c r="M116" s="70">
        <v>45762</v>
      </c>
      <c r="N116" s="99" t="s">
        <v>80</v>
      </c>
      <c r="O116" s="80" t="s">
        <v>103</v>
      </c>
      <c r="P116" s="72" t="s">
        <v>104</v>
      </c>
      <c r="Q116" s="72" t="s">
        <v>105</v>
      </c>
      <c r="R116" s="73"/>
      <c r="S116" s="10" t="s">
        <v>92</v>
      </c>
      <c r="T116" s="136"/>
      <c r="U116" s="136"/>
      <c r="V116" s="136"/>
      <c r="W116" s="10"/>
      <c r="X116" s="10"/>
    </row>
    <row r="117" spans="1:24" s="143" customFormat="1" ht="13.2" customHeight="1" outlineLevel="1" x14ac:dyDescent="0.25">
      <c r="A117" s="59" t="s">
        <v>337</v>
      </c>
      <c r="B117" s="60" t="s">
        <v>338</v>
      </c>
      <c r="C117" s="61"/>
      <c r="D117" s="62">
        <v>1</v>
      </c>
      <c r="E117" s="63" t="s">
        <v>205</v>
      </c>
      <c r="F117" s="64">
        <v>64</v>
      </c>
      <c r="G117" s="64">
        <f t="shared" si="25"/>
        <v>6.5600000000000023</v>
      </c>
      <c r="H117" s="65">
        <f t="shared" si="19"/>
        <v>0.10250000000000004</v>
      </c>
      <c r="I117" s="66">
        <v>70.56</v>
      </c>
      <c r="J117" s="67">
        <f t="shared" si="27"/>
        <v>70.56</v>
      </c>
      <c r="K117" s="68">
        <v>0.05</v>
      </c>
      <c r="L117" s="69">
        <f t="shared" si="28"/>
        <v>74.09</v>
      </c>
      <c r="M117" s="70">
        <v>45762</v>
      </c>
      <c r="N117" s="99" t="s">
        <v>80</v>
      </c>
      <c r="O117" s="80" t="s">
        <v>103</v>
      </c>
      <c r="P117" s="72" t="s">
        <v>104</v>
      </c>
      <c r="Q117" s="72" t="s">
        <v>105</v>
      </c>
      <c r="R117" s="73"/>
      <c r="S117" s="10" t="s">
        <v>92</v>
      </c>
      <c r="T117" s="10"/>
      <c r="U117" s="10"/>
      <c r="V117" s="10"/>
      <c r="W117" s="10"/>
      <c r="X117" s="10"/>
    </row>
    <row r="118" spans="1:24" ht="13.2" customHeight="1" outlineLevel="1" x14ac:dyDescent="0.25">
      <c r="A118" s="59" t="s">
        <v>339</v>
      </c>
      <c r="B118" s="60" t="s">
        <v>340</v>
      </c>
      <c r="C118" s="61"/>
      <c r="D118" s="62">
        <v>1</v>
      </c>
      <c r="E118" s="63" t="s">
        <v>205</v>
      </c>
      <c r="F118" s="64">
        <v>65</v>
      </c>
      <c r="G118" s="64">
        <f t="shared" si="25"/>
        <v>6.6599999999999966</v>
      </c>
      <c r="H118" s="65">
        <f t="shared" si="19"/>
        <v>0.10246153846153841</v>
      </c>
      <c r="I118" s="66">
        <v>71.66</v>
      </c>
      <c r="J118" s="67">
        <f t="shared" si="27"/>
        <v>71.66</v>
      </c>
      <c r="K118" s="68">
        <v>0.05</v>
      </c>
      <c r="L118" s="69">
        <f t="shared" si="28"/>
        <v>75.239999999999995</v>
      </c>
      <c r="M118" s="70">
        <v>45762</v>
      </c>
      <c r="N118" s="99" t="s">
        <v>80</v>
      </c>
      <c r="O118" s="80" t="s">
        <v>103</v>
      </c>
      <c r="P118" s="72" t="s">
        <v>104</v>
      </c>
      <c r="Q118" s="72" t="s">
        <v>105</v>
      </c>
      <c r="R118" s="73"/>
      <c r="S118" s="10" t="s">
        <v>92</v>
      </c>
      <c r="W118" s="143"/>
    </row>
    <row r="119" spans="1:24" ht="13.2" customHeight="1" outlineLevel="1" x14ac:dyDescent="0.25">
      <c r="A119" s="59" t="s">
        <v>341</v>
      </c>
      <c r="B119" s="60" t="s">
        <v>342</v>
      </c>
      <c r="C119" s="61"/>
      <c r="D119" s="62">
        <v>1</v>
      </c>
      <c r="E119" s="63" t="s">
        <v>205</v>
      </c>
      <c r="F119" s="64">
        <v>66</v>
      </c>
      <c r="G119" s="64">
        <f t="shared" si="25"/>
        <v>6.769999999999996</v>
      </c>
      <c r="H119" s="65">
        <f t="shared" si="19"/>
        <v>0.10257575757575751</v>
      </c>
      <c r="I119" s="66">
        <v>72.77</v>
      </c>
      <c r="J119" s="67">
        <f t="shared" si="27"/>
        <v>72.77</v>
      </c>
      <c r="K119" s="68">
        <v>0.05</v>
      </c>
      <c r="L119" s="69">
        <f t="shared" si="28"/>
        <v>76.41</v>
      </c>
      <c r="M119" s="70">
        <v>45762</v>
      </c>
      <c r="N119" s="99" t="s">
        <v>80</v>
      </c>
      <c r="O119" s="80" t="s">
        <v>103</v>
      </c>
      <c r="P119" s="72" t="s">
        <v>104</v>
      </c>
      <c r="Q119" s="72" t="s">
        <v>105</v>
      </c>
      <c r="R119" s="73"/>
      <c r="S119" s="10" t="s">
        <v>92</v>
      </c>
      <c r="W119" s="143"/>
      <c r="X119" s="143"/>
    </row>
    <row r="120" spans="1:24" ht="13.2" customHeight="1" outlineLevel="1" x14ac:dyDescent="0.25">
      <c r="A120" s="59" t="s">
        <v>343</v>
      </c>
      <c r="B120" s="60" t="s">
        <v>344</v>
      </c>
      <c r="C120" s="61"/>
      <c r="D120" s="62">
        <v>1</v>
      </c>
      <c r="E120" s="63" t="s">
        <v>205</v>
      </c>
      <c r="F120" s="64">
        <v>74.900000000000006</v>
      </c>
      <c r="G120" s="64">
        <f t="shared" si="25"/>
        <v>7.677250000000015</v>
      </c>
      <c r="H120" s="65">
        <f t="shared" si="19"/>
        <v>0.10250000000000019</v>
      </c>
      <c r="I120" s="66">
        <v>82.577250000000021</v>
      </c>
      <c r="J120" s="67">
        <f t="shared" si="27"/>
        <v>82.577250000000021</v>
      </c>
      <c r="K120" s="68">
        <v>0.05</v>
      </c>
      <c r="L120" s="69">
        <f>J120*(1+K120)</f>
        <v>86.706112500000032</v>
      </c>
      <c r="M120" s="70">
        <v>45762</v>
      </c>
      <c r="N120" s="99" t="s">
        <v>80</v>
      </c>
      <c r="O120" s="80" t="s">
        <v>103</v>
      </c>
      <c r="P120" s="72" t="s">
        <v>104</v>
      </c>
      <c r="Q120" s="72" t="s">
        <v>105</v>
      </c>
      <c r="R120" s="73"/>
      <c r="S120" s="10" t="s">
        <v>92</v>
      </c>
      <c r="W120" s="143"/>
      <c r="X120" s="143"/>
    </row>
    <row r="121" spans="1:24" s="143" customFormat="1" ht="13.2" customHeight="1" outlineLevel="1" x14ac:dyDescent="0.25">
      <c r="A121" s="59" t="s">
        <v>345</v>
      </c>
      <c r="B121" s="60" t="s">
        <v>346</v>
      </c>
      <c r="C121" s="61"/>
      <c r="D121" s="62">
        <v>1</v>
      </c>
      <c r="E121" s="63" t="s">
        <v>205</v>
      </c>
      <c r="F121" s="64">
        <v>86.31</v>
      </c>
      <c r="G121" s="64">
        <f>I121-F121</f>
        <v>8.846775000000008</v>
      </c>
      <c r="H121" s="65">
        <f t="shared" si="19"/>
        <v>0.10250000000000009</v>
      </c>
      <c r="I121" s="66">
        <v>95.15677500000001</v>
      </c>
      <c r="J121" s="67">
        <f t="shared" si="27"/>
        <v>95.15677500000001</v>
      </c>
      <c r="K121" s="68">
        <v>0.05</v>
      </c>
      <c r="L121" s="69">
        <f>J121*(1+K121)</f>
        <v>99.914613750000015</v>
      </c>
      <c r="M121" s="70">
        <v>45762</v>
      </c>
      <c r="N121" s="99" t="s">
        <v>80</v>
      </c>
      <c r="O121" s="80" t="s">
        <v>103</v>
      </c>
      <c r="P121" s="72" t="s">
        <v>104</v>
      </c>
      <c r="Q121" s="72" t="s">
        <v>105</v>
      </c>
      <c r="R121" s="73"/>
      <c r="S121" s="10" t="s">
        <v>92</v>
      </c>
      <c r="T121" s="10"/>
      <c r="U121" s="10"/>
      <c r="V121" s="10"/>
    </row>
    <row r="122" spans="1:24" s="143" customFormat="1" ht="13.2" customHeight="1" outlineLevel="1" x14ac:dyDescent="0.25">
      <c r="A122" s="59" t="s">
        <v>347</v>
      </c>
      <c r="B122" s="60" t="s">
        <v>348</v>
      </c>
      <c r="C122" s="61"/>
      <c r="D122" s="62">
        <v>1</v>
      </c>
      <c r="E122" s="63" t="s">
        <v>205</v>
      </c>
      <c r="F122" s="64">
        <v>86.31</v>
      </c>
      <c r="G122" s="64">
        <f t="shared" si="25"/>
        <v>8.846775000000008</v>
      </c>
      <c r="H122" s="65">
        <f t="shared" si="19"/>
        <v>0.10250000000000009</v>
      </c>
      <c r="I122" s="66">
        <v>95.15677500000001</v>
      </c>
      <c r="J122" s="67">
        <f t="shared" si="27"/>
        <v>95.15677500000001</v>
      </c>
      <c r="K122" s="68">
        <v>0.05</v>
      </c>
      <c r="L122" s="69">
        <f>J122*(1+K122)</f>
        <v>99.914613750000015</v>
      </c>
      <c r="M122" s="70">
        <v>45762</v>
      </c>
      <c r="N122" s="99" t="s">
        <v>80</v>
      </c>
      <c r="O122" s="80" t="s">
        <v>103</v>
      </c>
      <c r="P122" s="72" t="s">
        <v>104</v>
      </c>
      <c r="Q122" s="72" t="s">
        <v>105</v>
      </c>
      <c r="R122" s="73"/>
      <c r="S122" s="10" t="s">
        <v>92</v>
      </c>
      <c r="T122" s="10"/>
      <c r="U122" s="10"/>
      <c r="V122" s="10"/>
    </row>
    <row r="123" spans="1:24" s="143" customFormat="1" ht="13.2" customHeight="1" outlineLevel="1" x14ac:dyDescent="0.25">
      <c r="A123" s="59" t="s">
        <v>349</v>
      </c>
      <c r="B123" s="60" t="s">
        <v>350</v>
      </c>
      <c r="C123" s="61"/>
      <c r="D123" s="62">
        <v>1</v>
      </c>
      <c r="E123" s="63" t="s">
        <v>205</v>
      </c>
      <c r="F123" s="64">
        <v>97.09</v>
      </c>
      <c r="G123" s="64">
        <f t="shared" si="25"/>
        <v>9.9517250000000104</v>
      </c>
      <c r="H123" s="65">
        <f t="shared" si="19"/>
        <v>0.1025000000000001</v>
      </c>
      <c r="I123" s="66">
        <v>107.04172500000001</v>
      </c>
      <c r="J123" s="67">
        <f t="shared" si="27"/>
        <v>107.04172500000001</v>
      </c>
      <c r="K123" s="68">
        <v>0.05</v>
      </c>
      <c r="L123" s="69">
        <f>J123*(1+K123)</f>
        <v>112.39381125000001</v>
      </c>
      <c r="M123" s="70">
        <v>45762</v>
      </c>
      <c r="N123" s="99" t="s">
        <v>80</v>
      </c>
      <c r="O123" s="80" t="s">
        <v>103</v>
      </c>
      <c r="P123" s="72" t="s">
        <v>104</v>
      </c>
      <c r="Q123" s="72" t="s">
        <v>105</v>
      </c>
      <c r="R123" s="73"/>
      <c r="S123" s="10" t="s">
        <v>92</v>
      </c>
      <c r="T123" s="10"/>
      <c r="U123" s="10"/>
      <c r="V123" s="10"/>
    </row>
    <row r="124" spans="1:24" s="143" customFormat="1" ht="13.2" customHeight="1" outlineLevel="1" x14ac:dyDescent="0.25">
      <c r="A124" s="59" t="s">
        <v>351</v>
      </c>
      <c r="B124" s="60" t="s">
        <v>352</v>
      </c>
      <c r="C124" s="61"/>
      <c r="D124" s="62">
        <v>2.5</v>
      </c>
      <c r="E124" s="63" t="s">
        <v>294</v>
      </c>
      <c r="F124" s="64">
        <v>698.61</v>
      </c>
      <c r="G124" s="64">
        <f t="shared" si="25"/>
        <v>71.610000000000014</v>
      </c>
      <c r="H124" s="65">
        <f t="shared" si="19"/>
        <v>0.10250354274917338</v>
      </c>
      <c r="I124" s="66">
        <v>770.22</v>
      </c>
      <c r="J124" s="67">
        <f t="shared" si="27"/>
        <v>770.22</v>
      </c>
      <c r="K124" s="68">
        <v>0.05</v>
      </c>
      <c r="L124" s="69">
        <f t="shared" ref="L124:L134" si="29">ROUND((J124*(1+K124)),2)</f>
        <v>808.73</v>
      </c>
      <c r="M124" s="70">
        <v>45762</v>
      </c>
      <c r="N124" s="99" t="s">
        <v>80</v>
      </c>
      <c r="O124" s="80" t="s">
        <v>103</v>
      </c>
      <c r="P124" s="72" t="s">
        <v>104</v>
      </c>
      <c r="Q124" s="72" t="s">
        <v>105</v>
      </c>
      <c r="R124" s="73"/>
      <c r="S124" s="10" t="s">
        <v>92</v>
      </c>
      <c r="T124" s="10"/>
      <c r="U124" s="10"/>
      <c r="V124" s="10"/>
    </row>
    <row r="125" spans="1:24" s="143" customFormat="1" ht="13.2" customHeight="1" outlineLevel="1" x14ac:dyDescent="0.25">
      <c r="A125" s="59" t="s">
        <v>353</v>
      </c>
      <c r="B125" s="60" t="s">
        <v>354</v>
      </c>
      <c r="C125" s="61"/>
      <c r="D125" s="62">
        <v>1</v>
      </c>
      <c r="E125" s="63" t="s">
        <v>294</v>
      </c>
      <c r="F125" s="64">
        <v>769.53</v>
      </c>
      <c r="G125" s="64">
        <f t="shared" si="25"/>
        <v>78.88</v>
      </c>
      <c r="H125" s="65">
        <f t="shared" si="19"/>
        <v>0.10250412589502683</v>
      </c>
      <c r="I125" s="66">
        <v>848.41</v>
      </c>
      <c r="J125" s="67">
        <f t="shared" si="27"/>
        <v>848.41</v>
      </c>
      <c r="K125" s="68">
        <v>0.05</v>
      </c>
      <c r="L125" s="69">
        <f t="shared" si="29"/>
        <v>890.83</v>
      </c>
      <c r="M125" s="70">
        <v>45762</v>
      </c>
      <c r="N125" s="99" t="s">
        <v>80</v>
      </c>
      <c r="O125" s="80" t="s">
        <v>103</v>
      </c>
      <c r="P125" s="72" t="s">
        <v>104</v>
      </c>
      <c r="Q125" s="72" t="s">
        <v>105</v>
      </c>
      <c r="R125" s="73"/>
      <c r="S125" s="10" t="s">
        <v>92</v>
      </c>
      <c r="T125" s="10"/>
      <c r="U125" s="10"/>
      <c r="V125" s="10"/>
      <c r="W125" s="136"/>
    </row>
    <row r="126" spans="1:24" s="143" customFormat="1" ht="13.2" customHeight="1" outlineLevel="1" x14ac:dyDescent="0.25">
      <c r="A126" s="59" t="s">
        <v>355</v>
      </c>
      <c r="B126" s="60" t="s">
        <v>356</v>
      </c>
      <c r="C126" s="61"/>
      <c r="D126" s="62">
        <v>2.5</v>
      </c>
      <c r="E126" s="63" t="s">
        <v>294</v>
      </c>
      <c r="F126" s="64">
        <v>1603.1875</v>
      </c>
      <c r="G126" s="64">
        <f t="shared" si="25"/>
        <v>164.32249999999999</v>
      </c>
      <c r="H126" s="65">
        <f t="shared" si="19"/>
        <v>0.1024973685236443</v>
      </c>
      <c r="I126" s="66">
        <v>1767.51</v>
      </c>
      <c r="J126" s="67">
        <f t="shared" si="27"/>
        <v>1767.51</v>
      </c>
      <c r="K126" s="68">
        <v>0.05</v>
      </c>
      <c r="L126" s="69">
        <f t="shared" si="29"/>
        <v>1855.89</v>
      </c>
      <c r="M126" s="70">
        <v>45762</v>
      </c>
      <c r="N126" s="99" t="s">
        <v>80</v>
      </c>
      <c r="O126" s="80" t="s">
        <v>103</v>
      </c>
      <c r="P126" s="72" t="s">
        <v>104</v>
      </c>
      <c r="Q126" s="72" t="s">
        <v>105</v>
      </c>
      <c r="R126" s="73"/>
      <c r="S126" s="10" t="s">
        <v>92</v>
      </c>
      <c r="T126" s="10"/>
      <c r="U126" s="10"/>
      <c r="V126" s="10"/>
      <c r="X126" s="136"/>
    </row>
    <row r="127" spans="1:24" s="143" customFormat="1" ht="13.2" customHeight="1" outlineLevel="1" x14ac:dyDescent="0.25">
      <c r="A127" s="59" t="s">
        <v>357</v>
      </c>
      <c r="B127" s="60" t="s">
        <v>358</v>
      </c>
      <c r="C127" s="61"/>
      <c r="D127" s="62">
        <v>1</v>
      </c>
      <c r="E127" s="63" t="s">
        <v>294</v>
      </c>
      <c r="F127" s="64">
        <v>922.82</v>
      </c>
      <c r="G127" s="64">
        <f t="shared" si="25"/>
        <v>94.589999999999918</v>
      </c>
      <c r="H127" s="65">
        <f t="shared" ref="H127:H136" si="30">G127/F127</f>
        <v>0.10250102945319771</v>
      </c>
      <c r="I127" s="66">
        <v>1017.41</v>
      </c>
      <c r="J127" s="67">
        <f t="shared" si="27"/>
        <v>1017.41</v>
      </c>
      <c r="K127" s="68">
        <v>0.05</v>
      </c>
      <c r="L127" s="69">
        <f t="shared" si="29"/>
        <v>1068.28</v>
      </c>
      <c r="M127" s="70">
        <v>45762</v>
      </c>
      <c r="N127" s="99" t="s">
        <v>80</v>
      </c>
      <c r="O127" s="80" t="s">
        <v>103</v>
      </c>
      <c r="P127" s="72" t="s">
        <v>104</v>
      </c>
      <c r="Q127" s="72" t="s">
        <v>105</v>
      </c>
      <c r="R127" s="73"/>
      <c r="S127" s="10" t="s">
        <v>92</v>
      </c>
      <c r="T127" s="10"/>
      <c r="U127" s="10"/>
      <c r="V127" s="10"/>
    </row>
    <row r="128" spans="1:24" s="136" customFormat="1" ht="13.2" customHeight="1" outlineLevel="1" x14ac:dyDescent="0.25">
      <c r="A128" s="59" t="s">
        <v>359</v>
      </c>
      <c r="B128" s="60" t="s">
        <v>360</v>
      </c>
      <c r="C128" s="61"/>
      <c r="D128" s="62">
        <v>2.5</v>
      </c>
      <c r="E128" s="63" t="s">
        <v>294</v>
      </c>
      <c r="F128" s="64">
        <v>1922.541666666667</v>
      </c>
      <c r="G128" s="64">
        <f t="shared" si="25"/>
        <v>197.05833333333294</v>
      </c>
      <c r="H128" s="65">
        <f t="shared" si="30"/>
        <v>0.10249886218330746</v>
      </c>
      <c r="I128" s="66">
        <v>2119.6</v>
      </c>
      <c r="J128" s="67">
        <f t="shared" si="27"/>
        <v>2119.6</v>
      </c>
      <c r="K128" s="68">
        <v>0.05</v>
      </c>
      <c r="L128" s="69">
        <f t="shared" si="29"/>
        <v>2225.58</v>
      </c>
      <c r="M128" s="70">
        <v>45762</v>
      </c>
      <c r="N128" s="99" t="s">
        <v>80</v>
      </c>
      <c r="O128" s="80" t="s">
        <v>103</v>
      </c>
      <c r="P128" s="72" t="s">
        <v>104</v>
      </c>
      <c r="Q128" s="72" t="s">
        <v>105</v>
      </c>
      <c r="R128" s="73"/>
      <c r="S128" s="10" t="s">
        <v>92</v>
      </c>
      <c r="T128" s="10"/>
      <c r="U128" s="10"/>
      <c r="V128" s="10"/>
      <c r="W128" s="143"/>
      <c r="X128" s="143"/>
    </row>
    <row r="129" spans="1:24" s="143" customFormat="1" ht="13.2" customHeight="1" outlineLevel="1" x14ac:dyDescent="0.25">
      <c r="A129" s="59" t="s">
        <v>361</v>
      </c>
      <c r="B129" s="60" t="s">
        <v>362</v>
      </c>
      <c r="C129" s="61"/>
      <c r="D129" s="62">
        <v>1</v>
      </c>
      <c r="E129" s="63" t="s">
        <v>294</v>
      </c>
      <c r="F129" s="64">
        <v>1361.84</v>
      </c>
      <c r="G129" s="64">
        <f t="shared" si="25"/>
        <v>139.59000000000015</v>
      </c>
      <c r="H129" s="65">
        <f t="shared" si="30"/>
        <v>0.102501028020913</v>
      </c>
      <c r="I129" s="66">
        <v>1501.43</v>
      </c>
      <c r="J129" s="67">
        <f t="shared" si="27"/>
        <v>1501.43</v>
      </c>
      <c r="K129" s="68">
        <v>0.05</v>
      </c>
      <c r="L129" s="69">
        <f t="shared" si="29"/>
        <v>1576.5</v>
      </c>
      <c r="M129" s="70">
        <v>45762</v>
      </c>
      <c r="N129" s="99" t="s">
        <v>80</v>
      </c>
      <c r="O129" s="80" t="s">
        <v>103</v>
      </c>
      <c r="P129" s="72" t="s">
        <v>104</v>
      </c>
      <c r="Q129" s="72" t="s">
        <v>105</v>
      </c>
      <c r="R129" s="73"/>
      <c r="S129" s="10" t="s">
        <v>92</v>
      </c>
      <c r="T129" s="10"/>
      <c r="U129" s="10"/>
      <c r="V129" s="10"/>
      <c r="W129" s="136"/>
    </row>
    <row r="130" spans="1:24" s="143" customFormat="1" ht="13.2" customHeight="1" outlineLevel="1" x14ac:dyDescent="0.25">
      <c r="A130" s="59" t="s">
        <v>363</v>
      </c>
      <c r="B130" s="60" t="s">
        <v>364</v>
      </c>
      <c r="C130" s="61"/>
      <c r="D130" s="62">
        <v>2.5</v>
      </c>
      <c r="E130" s="63" t="s">
        <v>294</v>
      </c>
      <c r="F130" s="64">
        <v>2837.1666666666665</v>
      </c>
      <c r="G130" s="64">
        <f t="shared" si="25"/>
        <v>290.8133333333335</v>
      </c>
      <c r="H130" s="65">
        <f t="shared" si="30"/>
        <v>0.10250132174117377</v>
      </c>
      <c r="I130" s="66">
        <v>3127.98</v>
      </c>
      <c r="J130" s="67">
        <f t="shared" si="27"/>
        <v>3127.98</v>
      </c>
      <c r="K130" s="68">
        <v>0.05</v>
      </c>
      <c r="L130" s="69">
        <f t="shared" si="29"/>
        <v>3284.38</v>
      </c>
      <c r="M130" s="70">
        <v>45762</v>
      </c>
      <c r="N130" s="99" t="s">
        <v>80</v>
      </c>
      <c r="O130" s="80" t="s">
        <v>103</v>
      </c>
      <c r="P130" s="72" t="s">
        <v>104</v>
      </c>
      <c r="Q130" s="72" t="s">
        <v>105</v>
      </c>
      <c r="R130" s="73"/>
      <c r="S130" s="10" t="s">
        <v>92</v>
      </c>
      <c r="T130" s="10"/>
      <c r="U130" s="10"/>
      <c r="V130" s="10"/>
      <c r="W130" s="10"/>
      <c r="X130" s="136"/>
    </row>
    <row r="131" spans="1:24" s="143" customFormat="1" ht="13.2" customHeight="1" outlineLevel="1" x14ac:dyDescent="0.25">
      <c r="A131" s="59" t="s">
        <v>365</v>
      </c>
      <c r="B131" s="60" t="s">
        <v>366</v>
      </c>
      <c r="C131" s="61"/>
      <c r="D131" s="62">
        <v>1</v>
      </c>
      <c r="E131" s="63" t="s">
        <v>294</v>
      </c>
      <c r="F131" s="64">
        <v>823.28</v>
      </c>
      <c r="G131" s="64">
        <f t="shared" si="25"/>
        <v>84.389999999999986</v>
      </c>
      <c r="H131" s="65">
        <f t="shared" si="30"/>
        <v>0.10250461568360703</v>
      </c>
      <c r="I131" s="66">
        <v>907.67</v>
      </c>
      <c r="J131" s="67">
        <f t="shared" si="27"/>
        <v>907.67</v>
      </c>
      <c r="K131" s="68">
        <v>0.05</v>
      </c>
      <c r="L131" s="69">
        <f t="shared" si="29"/>
        <v>953.05</v>
      </c>
      <c r="M131" s="70">
        <v>45762</v>
      </c>
      <c r="N131" s="99" t="s">
        <v>80</v>
      </c>
      <c r="O131" s="80" t="s">
        <v>103</v>
      </c>
      <c r="P131" s="72" t="s">
        <v>104</v>
      </c>
      <c r="Q131" s="72" t="s">
        <v>105</v>
      </c>
      <c r="R131" s="73"/>
      <c r="S131" s="10" t="s">
        <v>92</v>
      </c>
      <c r="T131" s="10"/>
      <c r="U131" s="10"/>
      <c r="V131" s="10"/>
      <c r="W131" s="10"/>
      <c r="X131" s="10"/>
    </row>
    <row r="132" spans="1:24" s="136" customFormat="1" ht="13.2" customHeight="1" outlineLevel="1" x14ac:dyDescent="0.25">
      <c r="A132" s="59" t="s">
        <v>367</v>
      </c>
      <c r="B132" s="60" t="s">
        <v>368</v>
      </c>
      <c r="C132" s="61"/>
      <c r="D132" s="62">
        <v>2.5</v>
      </c>
      <c r="E132" s="63" t="s">
        <v>294</v>
      </c>
      <c r="F132" s="64">
        <v>2254.65</v>
      </c>
      <c r="G132" s="64">
        <f t="shared" si="25"/>
        <v>231.09999999999991</v>
      </c>
      <c r="H132" s="65">
        <f t="shared" si="30"/>
        <v>0.10249927926729199</v>
      </c>
      <c r="I132" s="66">
        <v>2485.75</v>
      </c>
      <c r="J132" s="67">
        <f t="shared" si="27"/>
        <v>2485.75</v>
      </c>
      <c r="K132" s="68">
        <v>0.05</v>
      </c>
      <c r="L132" s="69">
        <f t="shared" si="29"/>
        <v>2610.04</v>
      </c>
      <c r="M132" s="70">
        <v>45762</v>
      </c>
      <c r="N132" s="99" t="s">
        <v>80</v>
      </c>
      <c r="O132" s="80" t="s">
        <v>103</v>
      </c>
      <c r="P132" s="72" t="s">
        <v>104</v>
      </c>
      <c r="Q132" s="72" t="s">
        <v>105</v>
      </c>
      <c r="R132" s="73"/>
      <c r="S132" s="10" t="s">
        <v>92</v>
      </c>
      <c r="T132" s="10"/>
      <c r="U132" s="10"/>
      <c r="V132" s="10"/>
      <c r="W132" s="10"/>
      <c r="X132" s="10"/>
    </row>
    <row r="133" spans="1:24" ht="13.2" customHeight="1" outlineLevel="1" x14ac:dyDescent="0.25">
      <c r="A133" s="59" t="s">
        <v>369</v>
      </c>
      <c r="B133" s="60" t="s">
        <v>370</v>
      </c>
      <c r="C133" s="61"/>
      <c r="D133" s="62">
        <v>1</v>
      </c>
      <c r="E133" s="63" t="s">
        <v>294</v>
      </c>
      <c r="F133" s="64">
        <v>1778.52</v>
      </c>
      <c r="G133" s="64">
        <f t="shared" si="25"/>
        <v>182.29999999999995</v>
      </c>
      <c r="H133" s="65">
        <f t="shared" si="30"/>
        <v>0.1025009558509322</v>
      </c>
      <c r="I133" s="66">
        <v>1960.82</v>
      </c>
      <c r="J133" s="67">
        <f t="shared" si="27"/>
        <v>1960.82</v>
      </c>
      <c r="K133" s="68">
        <v>0.05</v>
      </c>
      <c r="L133" s="69">
        <f t="shared" si="29"/>
        <v>2058.86</v>
      </c>
      <c r="M133" s="70">
        <v>45762</v>
      </c>
      <c r="N133" s="99" t="s">
        <v>80</v>
      </c>
      <c r="O133" s="80" t="s">
        <v>103</v>
      </c>
      <c r="P133" s="72" t="s">
        <v>104</v>
      </c>
      <c r="Q133" s="72" t="s">
        <v>105</v>
      </c>
      <c r="R133" s="73"/>
      <c r="S133" s="10" t="s">
        <v>92</v>
      </c>
    </row>
    <row r="134" spans="1:24" ht="13.2" customHeight="1" outlineLevel="1" x14ac:dyDescent="0.25">
      <c r="A134" s="59" t="s">
        <v>371</v>
      </c>
      <c r="B134" s="60" t="s">
        <v>372</v>
      </c>
      <c r="C134" s="61"/>
      <c r="D134" s="62">
        <v>2.5</v>
      </c>
      <c r="E134" s="63" t="s">
        <v>294</v>
      </c>
      <c r="F134" s="64">
        <v>3705.2500000000005</v>
      </c>
      <c r="G134" s="64">
        <f t="shared" si="25"/>
        <v>379.78999999999951</v>
      </c>
      <c r="H134" s="65">
        <f t="shared" si="30"/>
        <v>0.10250050603872869</v>
      </c>
      <c r="I134" s="66">
        <v>4085.04</v>
      </c>
      <c r="J134" s="67">
        <f t="shared" si="27"/>
        <v>4085.04</v>
      </c>
      <c r="K134" s="68">
        <v>0.05</v>
      </c>
      <c r="L134" s="69">
        <f t="shared" si="29"/>
        <v>4289.29</v>
      </c>
      <c r="M134" s="70">
        <v>45762</v>
      </c>
      <c r="N134" s="99" t="s">
        <v>80</v>
      </c>
      <c r="O134" s="80" t="s">
        <v>103</v>
      </c>
      <c r="P134" s="72" t="s">
        <v>104</v>
      </c>
      <c r="Q134" s="72" t="s">
        <v>105</v>
      </c>
      <c r="R134" s="73"/>
      <c r="S134" s="10" t="s">
        <v>92</v>
      </c>
    </row>
    <row r="135" spans="1:24" ht="13.2" customHeight="1" outlineLevel="1" x14ac:dyDescent="0.25">
      <c r="A135" s="59" t="s">
        <v>373</v>
      </c>
      <c r="B135" s="60" t="s">
        <v>374</v>
      </c>
      <c r="C135" s="61"/>
      <c r="D135" s="62">
        <v>1</v>
      </c>
      <c r="E135" s="63" t="s">
        <v>294</v>
      </c>
      <c r="F135" s="64">
        <v>2223.15</v>
      </c>
      <c r="G135" s="64">
        <f>I135-F135</f>
        <v>227.86999999999989</v>
      </c>
      <c r="H135" s="65">
        <f t="shared" si="30"/>
        <v>0.10249870678991516</v>
      </c>
      <c r="I135" s="66">
        <v>2451.02</v>
      </c>
      <c r="J135" s="67">
        <f t="shared" si="27"/>
        <v>2451.02</v>
      </c>
      <c r="K135" s="68">
        <v>0.05</v>
      </c>
      <c r="L135" s="69">
        <f>ROUND((J135*(1+K135)),2)</f>
        <v>2573.5700000000002</v>
      </c>
      <c r="M135" s="70">
        <v>45762</v>
      </c>
      <c r="N135" s="99" t="s">
        <v>80</v>
      </c>
      <c r="O135" s="80" t="s">
        <v>103</v>
      </c>
      <c r="P135" s="72" t="s">
        <v>104</v>
      </c>
      <c r="Q135" s="72" t="s">
        <v>105</v>
      </c>
      <c r="R135" s="73"/>
      <c r="S135" s="10" t="s">
        <v>92</v>
      </c>
    </row>
    <row r="136" spans="1:24" ht="13.2" customHeight="1" outlineLevel="1" x14ac:dyDescent="0.25">
      <c r="A136" s="59" t="s">
        <v>375</v>
      </c>
      <c r="B136" s="60" t="s">
        <v>376</v>
      </c>
      <c r="C136" s="61"/>
      <c r="D136" s="62">
        <v>1</v>
      </c>
      <c r="E136" s="63" t="s">
        <v>294</v>
      </c>
      <c r="F136" s="64">
        <v>2667.7799999999997</v>
      </c>
      <c r="G136" s="64">
        <f>I136-F136</f>
        <v>273.45000000000027</v>
      </c>
      <c r="H136" s="65">
        <f t="shared" si="30"/>
        <v>0.10250095585093234</v>
      </c>
      <c r="I136" s="66">
        <v>2941.23</v>
      </c>
      <c r="J136" s="67">
        <f t="shared" si="27"/>
        <v>2941.23</v>
      </c>
      <c r="K136" s="77">
        <v>0.05</v>
      </c>
      <c r="L136" s="69">
        <f>ROUND((J136*(1+K136)),2)</f>
        <v>3088.29</v>
      </c>
      <c r="M136" s="78">
        <v>45762</v>
      </c>
      <c r="N136" s="105" t="s">
        <v>80</v>
      </c>
      <c r="O136" s="80" t="s">
        <v>103</v>
      </c>
      <c r="P136" s="72" t="s">
        <v>104</v>
      </c>
      <c r="Q136" s="72" t="s">
        <v>105</v>
      </c>
      <c r="R136" s="73"/>
      <c r="S136" s="10" t="s">
        <v>92</v>
      </c>
    </row>
    <row r="137" spans="1:24" ht="13.2" customHeight="1" x14ac:dyDescent="0.3">
      <c r="A137" s="47" t="s">
        <v>377</v>
      </c>
      <c r="B137" s="82" t="s">
        <v>378</v>
      </c>
      <c r="C137" s="49"/>
      <c r="D137" s="83"/>
      <c r="E137" s="84"/>
      <c r="F137" s="85"/>
      <c r="G137" s="86"/>
      <c r="H137" s="86"/>
      <c r="I137" s="169"/>
      <c r="J137" s="88"/>
      <c r="K137" s="89"/>
      <c r="L137" s="90"/>
      <c r="M137" s="170"/>
      <c r="N137" s="92"/>
      <c r="O137" s="93"/>
      <c r="P137" s="94"/>
      <c r="Q137" s="94"/>
      <c r="R137" s="96"/>
      <c r="S137" s="10" t="s">
        <v>92</v>
      </c>
    </row>
    <row r="138" spans="1:24" ht="13.2" customHeight="1" outlineLevel="1" x14ac:dyDescent="0.25">
      <c r="A138" s="59" t="s">
        <v>379</v>
      </c>
      <c r="B138" s="60" t="s">
        <v>380</v>
      </c>
      <c r="C138" s="61"/>
      <c r="D138" s="62">
        <v>4.2</v>
      </c>
      <c r="E138" s="63" t="s">
        <v>294</v>
      </c>
      <c r="F138" s="64">
        <v>300</v>
      </c>
      <c r="G138" s="64">
        <f>I138-F138</f>
        <v>30.75</v>
      </c>
      <c r="H138" s="65">
        <f t="shared" ref="H138:H172" si="31">G138/F138</f>
        <v>0.10249999999999999</v>
      </c>
      <c r="I138" s="135">
        <v>330.75</v>
      </c>
      <c r="J138" s="67">
        <f t="shared" ref="J138:J172" si="32">(($J$9+100%)*I138)*$V$12</f>
        <v>330.75</v>
      </c>
      <c r="K138" s="68">
        <v>0.05</v>
      </c>
      <c r="L138" s="69">
        <f t="shared" ref="L138:L147" si="33">J138*(1+K138)</f>
        <v>347.28750000000002</v>
      </c>
      <c r="M138" s="70">
        <v>45763</v>
      </c>
      <c r="N138" s="99" t="s">
        <v>80</v>
      </c>
      <c r="O138" s="80" t="s">
        <v>381</v>
      </c>
      <c r="P138" s="72" t="s">
        <v>382</v>
      </c>
      <c r="Q138" s="72" t="s">
        <v>383</v>
      </c>
      <c r="R138" s="73"/>
      <c r="S138" s="10" t="s">
        <v>92</v>
      </c>
    </row>
    <row r="139" spans="1:24" ht="13.2" customHeight="1" outlineLevel="1" x14ac:dyDescent="0.25">
      <c r="A139" s="59" t="s">
        <v>384</v>
      </c>
      <c r="B139" s="60" t="s">
        <v>385</v>
      </c>
      <c r="C139" s="61"/>
      <c r="D139" s="62">
        <v>4.2</v>
      </c>
      <c r="E139" s="63" t="s">
        <v>294</v>
      </c>
      <c r="F139" s="64">
        <v>200</v>
      </c>
      <c r="G139" s="64">
        <f>I139-F139</f>
        <v>20.5</v>
      </c>
      <c r="H139" s="65">
        <f t="shared" si="31"/>
        <v>0.10249999999999999</v>
      </c>
      <c r="I139" s="66">
        <v>220.5</v>
      </c>
      <c r="J139" s="67">
        <f t="shared" si="32"/>
        <v>220.5</v>
      </c>
      <c r="K139" s="68">
        <v>0.05</v>
      </c>
      <c r="L139" s="69">
        <f t="shared" si="33"/>
        <v>231.52500000000001</v>
      </c>
      <c r="M139" s="70">
        <v>45763</v>
      </c>
      <c r="N139" s="99" t="s">
        <v>80</v>
      </c>
      <c r="O139" s="80" t="s">
        <v>381</v>
      </c>
      <c r="P139" s="72" t="s">
        <v>382</v>
      </c>
      <c r="Q139" s="72" t="s">
        <v>383</v>
      </c>
      <c r="R139" s="73"/>
      <c r="S139" s="10" t="s">
        <v>92</v>
      </c>
    </row>
    <row r="140" spans="1:24" ht="13.2" customHeight="1" outlineLevel="1" x14ac:dyDescent="0.25">
      <c r="A140" s="59" t="s">
        <v>386</v>
      </c>
      <c r="B140" s="60" t="s">
        <v>387</v>
      </c>
      <c r="C140" s="61"/>
      <c r="D140" s="62">
        <v>4.2</v>
      </c>
      <c r="E140" s="63" t="s">
        <v>294</v>
      </c>
      <c r="F140" s="64">
        <v>220</v>
      </c>
      <c r="G140" s="64">
        <f t="shared" ref="G140:G172" si="34">I140-F140</f>
        <v>0.5</v>
      </c>
      <c r="H140" s="65">
        <f t="shared" si="31"/>
        <v>2.2727272727272726E-3</v>
      </c>
      <c r="I140" s="66">
        <v>220.5</v>
      </c>
      <c r="J140" s="67">
        <f t="shared" si="32"/>
        <v>220.5</v>
      </c>
      <c r="K140" s="68">
        <v>0.05</v>
      </c>
      <c r="L140" s="69">
        <f t="shared" si="33"/>
        <v>231.52500000000001</v>
      </c>
      <c r="M140" s="70">
        <v>45763</v>
      </c>
      <c r="N140" s="99" t="s">
        <v>80</v>
      </c>
      <c r="O140" s="80" t="s">
        <v>381</v>
      </c>
      <c r="P140" s="72" t="s">
        <v>382</v>
      </c>
      <c r="Q140" s="72" t="s">
        <v>383</v>
      </c>
      <c r="R140" s="73"/>
      <c r="S140" s="10" t="s">
        <v>92</v>
      </c>
    </row>
    <row r="141" spans="1:24" ht="13.2" customHeight="1" outlineLevel="1" x14ac:dyDescent="0.25">
      <c r="A141" s="59" t="s">
        <v>388</v>
      </c>
      <c r="B141" s="60" t="s">
        <v>389</v>
      </c>
      <c r="C141" s="61"/>
      <c r="D141" s="62">
        <v>4.2</v>
      </c>
      <c r="E141" s="63" t="s">
        <v>294</v>
      </c>
      <c r="F141" s="64">
        <v>220</v>
      </c>
      <c r="G141" s="64">
        <f>I141-F141</f>
        <v>-54.625</v>
      </c>
      <c r="H141" s="65">
        <f>G141/F141</f>
        <v>-0.24829545454545454</v>
      </c>
      <c r="I141" s="66">
        <v>165.375</v>
      </c>
      <c r="J141" s="67">
        <f t="shared" si="32"/>
        <v>165.375</v>
      </c>
      <c r="K141" s="68">
        <v>0.05</v>
      </c>
      <c r="L141" s="69">
        <f>J141*(1+K141)</f>
        <v>173.64375000000001</v>
      </c>
      <c r="M141" s="70">
        <v>45763</v>
      </c>
      <c r="N141" s="99" t="s">
        <v>80</v>
      </c>
      <c r="O141" s="80" t="s">
        <v>381</v>
      </c>
      <c r="P141" s="72" t="s">
        <v>382</v>
      </c>
      <c r="Q141" s="72" t="s">
        <v>383</v>
      </c>
      <c r="R141" s="73"/>
      <c r="S141" s="10" t="s">
        <v>92</v>
      </c>
    </row>
    <row r="142" spans="1:24" ht="13.2" customHeight="1" outlineLevel="1" x14ac:dyDescent="0.25">
      <c r="A142" s="59" t="s">
        <v>390</v>
      </c>
      <c r="B142" s="60" t="s">
        <v>391</v>
      </c>
      <c r="C142" s="61"/>
      <c r="D142" s="62">
        <v>4.2</v>
      </c>
      <c r="E142" s="63" t="s">
        <v>294</v>
      </c>
      <c r="F142" s="64">
        <v>80</v>
      </c>
      <c r="G142" s="64">
        <f t="shared" si="34"/>
        <v>8.2000000000000028</v>
      </c>
      <c r="H142" s="65">
        <f t="shared" si="31"/>
        <v>0.10250000000000004</v>
      </c>
      <c r="I142" s="66">
        <v>88.2</v>
      </c>
      <c r="J142" s="67">
        <f t="shared" si="32"/>
        <v>88.2</v>
      </c>
      <c r="K142" s="68">
        <v>0.05</v>
      </c>
      <c r="L142" s="69">
        <f t="shared" si="33"/>
        <v>92.610000000000014</v>
      </c>
      <c r="M142" s="70">
        <v>45763</v>
      </c>
      <c r="N142" s="171" t="s">
        <v>80</v>
      </c>
      <c r="O142" s="80" t="s">
        <v>381</v>
      </c>
      <c r="P142" s="72" t="s">
        <v>382</v>
      </c>
      <c r="Q142" s="72" t="s">
        <v>383</v>
      </c>
      <c r="R142" s="73"/>
      <c r="S142" s="10" t="s">
        <v>92</v>
      </c>
    </row>
    <row r="143" spans="1:24" ht="13.2" customHeight="1" outlineLevel="1" x14ac:dyDescent="0.25">
      <c r="A143" s="59" t="s">
        <v>392</v>
      </c>
      <c r="B143" s="60" t="s">
        <v>393</v>
      </c>
      <c r="C143" s="61"/>
      <c r="D143" s="62">
        <v>4.2</v>
      </c>
      <c r="E143" s="63" t="s">
        <v>294</v>
      </c>
      <c r="F143" s="64">
        <v>65</v>
      </c>
      <c r="G143" s="64">
        <f t="shared" si="34"/>
        <v>6.6625000000000085</v>
      </c>
      <c r="H143" s="65">
        <f t="shared" si="31"/>
        <v>0.10250000000000013</v>
      </c>
      <c r="I143" s="66">
        <v>71.662500000000009</v>
      </c>
      <c r="J143" s="67">
        <f t="shared" si="32"/>
        <v>71.662500000000009</v>
      </c>
      <c r="K143" s="68">
        <v>0.05</v>
      </c>
      <c r="L143" s="69">
        <f t="shared" si="33"/>
        <v>75.245625000000018</v>
      </c>
      <c r="M143" s="70">
        <v>45763</v>
      </c>
      <c r="N143" s="171" t="s">
        <v>80</v>
      </c>
      <c r="O143" s="80" t="s">
        <v>381</v>
      </c>
      <c r="P143" s="72" t="s">
        <v>382</v>
      </c>
      <c r="Q143" s="72" t="s">
        <v>383</v>
      </c>
      <c r="R143" s="73"/>
      <c r="S143" s="10" t="s">
        <v>92</v>
      </c>
    </row>
    <row r="144" spans="1:24" ht="13.2" customHeight="1" outlineLevel="1" x14ac:dyDescent="0.25">
      <c r="A144" s="59" t="s">
        <v>394</v>
      </c>
      <c r="B144" s="60" t="s">
        <v>395</v>
      </c>
      <c r="C144" s="61"/>
      <c r="D144" s="62">
        <v>4.2</v>
      </c>
      <c r="E144" s="63" t="s">
        <v>294</v>
      </c>
      <c r="F144" s="64">
        <v>60</v>
      </c>
      <c r="G144" s="64">
        <f t="shared" si="34"/>
        <v>6.1500000000000057</v>
      </c>
      <c r="H144" s="65">
        <f t="shared" si="31"/>
        <v>0.10250000000000009</v>
      </c>
      <c r="I144" s="66">
        <v>66.150000000000006</v>
      </c>
      <c r="J144" s="67">
        <f t="shared" si="32"/>
        <v>66.150000000000006</v>
      </c>
      <c r="K144" s="68">
        <v>0.05</v>
      </c>
      <c r="L144" s="69">
        <f t="shared" si="33"/>
        <v>69.45750000000001</v>
      </c>
      <c r="M144" s="70">
        <v>45763</v>
      </c>
      <c r="N144" s="171" t="s">
        <v>80</v>
      </c>
      <c r="O144" s="80" t="s">
        <v>381</v>
      </c>
      <c r="P144" s="72" t="s">
        <v>382</v>
      </c>
      <c r="Q144" s="72" t="s">
        <v>383</v>
      </c>
      <c r="R144" s="73"/>
      <c r="S144" s="10" t="s">
        <v>92</v>
      </c>
    </row>
    <row r="145" spans="1:19" ht="13.2" customHeight="1" outlineLevel="1" x14ac:dyDescent="0.25">
      <c r="A145" s="59" t="s">
        <v>396</v>
      </c>
      <c r="B145" s="60" t="s">
        <v>397</v>
      </c>
      <c r="C145" s="61"/>
      <c r="D145" s="62">
        <v>4.2</v>
      </c>
      <c r="E145" s="63" t="s">
        <v>294</v>
      </c>
      <c r="F145" s="64">
        <v>45</v>
      </c>
      <c r="G145" s="64">
        <f t="shared" si="34"/>
        <v>4.6125000000000043</v>
      </c>
      <c r="H145" s="65">
        <f t="shared" si="31"/>
        <v>0.10250000000000009</v>
      </c>
      <c r="I145" s="66">
        <v>49.612500000000004</v>
      </c>
      <c r="J145" s="67">
        <f t="shared" si="32"/>
        <v>49.612500000000004</v>
      </c>
      <c r="K145" s="68">
        <v>0.05</v>
      </c>
      <c r="L145" s="69">
        <f t="shared" si="33"/>
        <v>52.093125000000008</v>
      </c>
      <c r="M145" s="70">
        <v>45763</v>
      </c>
      <c r="N145" s="171" t="s">
        <v>80</v>
      </c>
      <c r="O145" s="80" t="s">
        <v>381</v>
      </c>
      <c r="P145" s="72" t="s">
        <v>382</v>
      </c>
      <c r="Q145" s="72" t="s">
        <v>383</v>
      </c>
      <c r="R145" s="73"/>
      <c r="S145" s="10" t="s">
        <v>92</v>
      </c>
    </row>
    <row r="146" spans="1:19" ht="13.2" customHeight="1" outlineLevel="1" x14ac:dyDescent="0.25">
      <c r="A146" s="59" t="s">
        <v>398</v>
      </c>
      <c r="B146" s="60" t="s">
        <v>399</v>
      </c>
      <c r="C146" s="61"/>
      <c r="D146" s="62">
        <v>4.2</v>
      </c>
      <c r="E146" s="63" t="s">
        <v>294</v>
      </c>
      <c r="F146" s="64">
        <v>35</v>
      </c>
      <c r="G146" s="64">
        <f t="shared" si="34"/>
        <v>3.5874999999999986</v>
      </c>
      <c r="H146" s="65">
        <f t="shared" si="31"/>
        <v>0.10249999999999997</v>
      </c>
      <c r="I146" s="66">
        <v>38.587499999999999</v>
      </c>
      <c r="J146" s="67">
        <f t="shared" si="32"/>
        <v>38.587499999999999</v>
      </c>
      <c r="K146" s="68">
        <v>0.05</v>
      </c>
      <c r="L146" s="69">
        <f t="shared" si="33"/>
        <v>40.516874999999999</v>
      </c>
      <c r="M146" s="70">
        <v>45763</v>
      </c>
      <c r="N146" s="171" t="s">
        <v>80</v>
      </c>
      <c r="O146" s="80" t="s">
        <v>381</v>
      </c>
      <c r="P146" s="72" t="s">
        <v>382</v>
      </c>
      <c r="Q146" s="72" t="s">
        <v>383</v>
      </c>
      <c r="R146" s="73"/>
      <c r="S146" s="10" t="s">
        <v>92</v>
      </c>
    </row>
    <row r="147" spans="1:19" ht="13.2" customHeight="1" outlineLevel="1" x14ac:dyDescent="0.25">
      <c r="A147" s="59" t="s">
        <v>400</v>
      </c>
      <c r="B147" s="60" t="s">
        <v>401</v>
      </c>
      <c r="C147" s="61"/>
      <c r="D147" s="62">
        <v>4.2</v>
      </c>
      <c r="E147" s="63" t="s">
        <v>294</v>
      </c>
      <c r="F147" s="64">
        <v>340</v>
      </c>
      <c r="G147" s="64">
        <f t="shared" si="34"/>
        <v>34.850000000000023</v>
      </c>
      <c r="H147" s="65">
        <f t="shared" si="31"/>
        <v>0.10250000000000006</v>
      </c>
      <c r="I147" s="66">
        <v>374.85</v>
      </c>
      <c r="J147" s="67">
        <f t="shared" si="32"/>
        <v>374.85</v>
      </c>
      <c r="K147" s="68">
        <v>0.05</v>
      </c>
      <c r="L147" s="69">
        <f t="shared" si="33"/>
        <v>393.59250000000003</v>
      </c>
      <c r="M147" s="70">
        <v>45763</v>
      </c>
      <c r="N147" s="99" t="s">
        <v>80</v>
      </c>
      <c r="O147" s="80" t="s">
        <v>381</v>
      </c>
      <c r="P147" s="72" t="s">
        <v>382</v>
      </c>
      <c r="Q147" s="72" t="s">
        <v>383</v>
      </c>
      <c r="R147" s="73"/>
      <c r="S147" s="10" t="s">
        <v>92</v>
      </c>
    </row>
    <row r="148" spans="1:19" ht="13.2" customHeight="1" outlineLevel="1" x14ac:dyDescent="0.25">
      <c r="A148" s="59" t="s">
        <v>402</v>
      </c>
      <c r="B148" s="60" t="s">
        <v>403</v>
      </c>
      <c r="C148" s="61"/>
      <c r="D148" s="62">
        <v>4.2</v>
      </c>
      <c r="E148" s="63" t="s">
        <v>294</v>
      </c>
      <c r="F148" s="64">
        <v>220</v>
      </c>
      <c r="G148" s="64">
        <f t="shared" si="34"/>
        <v>22.550000000000011</v>
      </c>
      <c r="H148" s="65">
        <f t="shared" si="31"/>
        <v>0.10250000000000005</v>
      </c>
      <c r="I148" s="66">
        <v>242.55</v>
      </c>
      <c r="J148" s="67">
        <f t="shared" si="32"/>
        <v>242.55</v>
      </c>
      <c r="K148" s="68">
        <v>0.05</v>
      </c>
      <c r="L148" s="69">
        <f>J148*(1+K148)</f>
        <v>254.67750000000001</v>
      </c>
      <c r="M148" s="70">
        <v>45763</v>
      </c>
      <c r="N148" s="99" t="s">
        <v>80</v>
      </c>
      <c r="O148" s="80" t="s">
        <v>381</v>
      </c>
      <c r="P148" s="72" t="s">
        <v>382</v>
      </c>
      <c r="Q148" s="72" t="s">
        <v>383</v>
      </c>
      <c r="R148" s="73"/>
      <c r="S148" s="10" t="s">
        <v>92</v>
      </c>
    </row>
    <row r="149" spans="1:19" ht="13.2" customHeight="1" outlineLevel="1" x14ac:dyDescent="0.25">
      <c r="A149" s="59" t="s">
        <v>404</v>
      </c>
      <c r="B149" s="60" t="s">
        <v>405</v>
      </c>
      <c r="C149" s="61"/>
      <c r="D149" s="62">
        <v>4.2</v>
      </c>
      <c r="E149" s="63" t="s">
        <v>294</v>
      </c>
      <c r="F149" s="64">
        <v>350</v>
      </c>
      <c r="G149" s="64">
        <f>I149-F149</f>
        <v>-107.44999999999999</v>
      </c>
      <c r="H149" s="65">
        <f t="shared" si="31"/>
        <v>-0.307</v>
      </c>
      <c r="I149" s="66">
        <v>242.55</v>
      </c>
      <c r="J149" s="67">
        <f t="shared" si="32"/>
        <v>242.55</v>
      </c>
      <c r="K149" s="68">
        <v>0.05</v>
      </c>
      <c r="L149" s="69">
        <f>J149*(1+K149)</f>
        <v>254.67750000000001</v>
      </c>
      <c r="M149" s="70">
        <v>45763</v>
      </c>
      <c r="N149" s="99" t="s">
        <v>80</v>
      </c>
      <c r="O149" s="80" t="s">
        <v>381</v>
      </c>
      <c r="P149" s="72" t="s">
        <v>382</v>
      </c>
      <c r="Q149" s="72" t="s">
        <v>383</v>
      </c>
      <c r="R149" s="73"/>
      <c r="S149" s="10" t="s">
        <v>92</v>
      </c>
    </row>
    <row r="150" spans="1:19" ht="13.2" customHeight="1" outlineLevel="1" x14ac:dyDescent="0.25">
      <c r="A150" s="59" t="s">
        <v>406</v>
      </c>
      <c r="B150" s="60" t="s">
        <v>407</v>
      </c>
      <c r="C150" s="61"/>
      <c r="D150" s="62">
        <v>4.2</v>
      </c>
      <c r="E150" s="63" t="s">
        <v>294</v>
      </c>
      <c r="F150" s="64">
        <v>350</v>
      </c>
      <c r="G150" s="64">
        <f>I150-F150</f>
        <v>-151.54999999999998</v>
      </c>
      <c r="H150" s="65">
        <f>G150/F150</f>
        <v>-0.43299999999999994</v>
      </c>
      <c r="I150" s="66">
        <v>198.45000000000002</v>
      </c>
      <c r="J150" s="67">
        <f t="shared" si="32"/>
        <v>198.45000000000002</v>
      </c>
      <c r="K150" s="68">
        <v>0.05</v>
      </c>
      <c r="L150" s="69">
        <f>J150*(1+K150)</f>
        <v>208.37250000000003</v>
      </c>
      <c r="M150" s="70">
        <v>45763</v>
      </c>
      <c r="N150" s="99" t="s">
        <v>80</v>
      </c>
      <c r="O150" s="80" t="s">
        <v>381</v>
      </c>
      <c r="P150" s="72" t="s">
        <v>382</v>
      </c>
      <c r="Q150" s="72" t="s">
        <v>383</v>
      </c>
      <c r="R150" s="73"/>
      <c r="S150" s="10" t="s">
        <v>92</v>
      </c>
    </row>
    <row r="151" spans="1:19" ht="13.2" customHeight="1" outlineLevel="1" x14ac:dyDescent="0.25">
      <c r="A151" s="59" t="s">
        <v>408</v>
      </c>
      <c r="B151" s="60" t="s">
        <v>409</v>
      </c>
      <c r="C151" s="61"/>
      <c r="D151" s="62">
        <v>4.2</v>
      </c>
      <c r="E151" s="63" t="s">
        <v>294</v>
      </c>
      <c r="F151" s="64">
        <v>110</v>
      </c>
      <c r="G151" s="64">
        <f t="shared" si="34"/>
        <v>11.275000000000006</v>
      </c>
      <c r="H151" s="65">
        <f t="shared" si="31"/>
        <v>0.10250000000000005</v>
      </c>
      <c r="I151" s="66">
        <v>121.27500000000001</v>
      </c>
      <c r="J151" s="67">
        <f t="shared" si="32"/>
        <v>121.27500000000001</v>
      </c>
      <c r="K151" s="68">
        <v>0.05</v>
      </c>
      <c r="L151" s="69">
        <f t="shared" ref="L151:L172" si="35">J151*(1+K151)</f>
        <v>127.33875</v>
      </c>
      <c r="M151" s="70">
        <v>45763</v>
      </c>
      <c r="N151" s="99" t="s">
        <v>80</v>
      </c>
      <c r="O151" s="80" t="s">
        <v>381</v>
      </c>
      <c r="P151" s="72" t="s">
        <v>382</v>
      </c>
      <c r="Q151" s="72" t="s">
        <v>383</v>
      </c>
      <c r="R151" s="73"/>
      <c r="S151" s="10" t="s">
        <v>92</v>
      </c>
    </row>
    <row r="152" spans="1:19" ht="13.2" customHeight="1" outlineLevel="1" x14ac:dyDescent="0.25">
      <c r="A152" s="59" t="s">
        <v>410</v>
      </c>
      <c r="B152" s="60" t="s">
        <v>411</v>
      </c>
      <c r="C152" s="61"/>
      <c r="D152" s="62">
        <v>4.2</v>
      </c>
      <c r="E152" s="63" t="s">
        <v>294</v>
      </c>
      <c r="F152" s="64">
        <v>70</v>
      </c>
      <c r="G152" s="64">
        <f t="shared" si="34"/>
        <v>7.1749999999999972</v>
      </c>
      <c r="H152" s="65">
        <f t="shared" si="31"/>
        <v>0.10249999999999997</v>
      </c>
      <c r="I152" s="66">
        <v>77.174999999999997</v>
      </c>
      <c r="J152" s="67">
        <f t="shared" si="32"/>
        <v>77.174999999999997</v>
      </c>
      <c r="K152" s="68">
        <v>0.05</v>
      </c>
      <c r="L152" s="69">
        <f t="shared" si="35"/>
        <v>81.033749999999998</v>
      </c>
      <c r="M152" s="70">
        <v>45763</v>
      </c>
      <c r="N152" s="99" t="s">
        <v>80</v>
      </c>
      <c r="O152" s="80" t="s">
        <v>381</v>
      </c>
      <c r="P152" s="72" t="s">
        <v>382</v>
      </c>
      <c r="Q152" s="72" t="s">
        <v>383</v>
      </c>
      <c r="R152" s="73"/>
      <c r="S152" s="10" t="s">
        <v>92</v>
      </c>
    </row>
    <row r="153" spans="1:19" ht="13.2" customHeight="1" outlineLevel="1" x14ac:dyDescent="0.25">
      <c r="A153" s="59" t="s">
        <v>412</v>
      </c>
      <c r="B153" s="60" t="s">
        <v>413</v>
      </c>
      <c r="C153" s="61"/>
      <c r="D153" s="62">
        <v>4.2</v>
      </c>
      <c r="E153" s="63" t="s">
        <v>294</v>
      </c>
      <c r="F153" s="64">
        <v>55</v>
      </c>
      <c r="G153" s="64">
        <f t="shared" si="34"/>
        <v>5.6375000000000028</v>
      </c>
      <c r="H153" s="65">
        <f t="shared" si="31"/>
        <v>0.10250000000000005</v>
      </c>
      <c r="I153" s="66">
        <v>60.637500000000003</v>
      </c>
      <c r="J153" s="67">
        <f t="shared" si="32"/>
        <v>60.637500000000003</v>
      </c>
      <c r="K153" s="68">
        <v>0.05</v>
      </c>
      <c r="L153" s="69">
        <f t="shared" si="35"/>
        <v>63.669375000000002</v>
      </c>
      <c r="M153" s="70">
        <v>45763</v>
      </c>
      <c r="N153" s="99" t="s">
        <v>80</v>
      </c>
      <c r="O153" s="80" t="s">
        <v>381</v>
      </c>
      <c r="P153" s="72" t="s">
        <v>382</v>
      </c>
      <c r="Q153" s="72" t="s">
        <v>383</v>
      </c>
      <c r="R153" s="73"/>
      <c r="S153" s="10" t="s">
        <v>92</v>
      </c>
    </row>
    <row r="154" spans="1:19" ht="13.2" customHeight="1" outlineLevel="1" x14ac:dyDescent="0.25">
      <c r="A154" s="59" t="s">
        <v>414</v>
      </c>
      <c r="B154" s="60" t="s">
        <v>415</v>
      </c>
      <c r="C154" s="61"/>
      <c r="D154" s="62">
        <v>4.2</v>
      </c>
      <c r="E154" s="63" t="s">
        <v>294</v>
      </c>
      <c r="F154" s="64">
        <v>40</v>
      </c>
      <c r="G154" s="64">
        <f t="shared" si="34"/>
        <v>4.1000000000000014</v>
      </c>
      <c r="H154" s="65">
        <f t="shared" si="31"/>
        <v>0.10250000000000004</v>
      </c>
      <c r="I154" s="66">
        <v>44.1</v>
      </c>
      <c r="J154" s="67">
        <f t="shared" si="32"/>
        <v>44.1</v>
      </c>
      <c r="K154" s="68">
        <v>0.05</v>
      </c>
      <c r="L154" s="69">
        <f t="shared" si="35"/>
        <v>46.305000000000007</v>
      </c>
      <c r="M154" s="70">
        <v>45763</v>
      </c>
      <c r="N154" s="99" t="s">
        <v>80</v>
      </c>
      <c r="O154" s="80" t="s">
        <v>381</v>
      </c>
      <c r="P154" s="72" t="s">
        <v>382</v>
      </c>
      <c r="Q154" s="72" t="s">
        <v>383</v>
      </c>
      <c r="R154" s="73"/>
      <c r="S154" s="10" t="s">
        <v>92</v>
      </c>
    </row>
    <row r="155" spans="1:19" ht="13.2" customHeight="1" outlineLevel="1" x14ac:dyDescent="0.25">
      <c r="A155" s="59" t="s">
        <v>416</v>
      </c>
      <c r="B155" s="60" t="s">
        <v>417</v>
      </c>
      <c r="C155" s="61"/>
      <c r="D155" s="62">
        <v>4.8</v>
      </c>
      <c r="E155" s="63" t="s">
        <v>294</v>
      </c>
      <c r="F155" s="64">
        <v>180</v>
      </c>
      <c r="G155" s="64">
        <f t="shared" si="34"/>
        <v>18.450000000000017</v>
      </c>
      <c r="H155" s="65">
        <f t="shared" si="31"/>
        <v>0.10250000000000009</v>
      </c>
      <c r="I155" s="66">
        <v>198.45000000000002</v>
      </c>
      <c r="J155" s="67">
        <f t="shared" si="32"/>
        <v>198.45000000000002</v>
      </c>
      <c r="K155" s="68">
        <v>0.05</v>
      </c>
      <c r="L155" s="69">
        <f t="shared" si="35"/>
        <v>208.37250000000003</v>
      </c>
      <c r="M155" s="70">
        <v>45763</v>
      </c>
      <c r="N155" s="171" t="s">
        <v>80</v>
      </c>
      <c r="O155" s="80" t="s">
        <v>381</v>
      </c>
      <c r="P155" s="72" t="s">
        <v>382</v>
      </c>
      <c r="Q155" s="72" t="s">
        <v>383</v>
      </c>
      <c r="R155" s="73"/>
      <c r="S155" s="10" t="s">
        <v>92</v>
      </c>
    </row>
    <row r="156" spans="1:19" ht="13.2" customHeight="1" outlineLevel="1" x14ac:dyDescent="0.3">
      <c r="A156" s="59" t="s">
        <v>418</v>
      </c>
      <c r="B156" s="60" t="s">
        <v>419</v>
      </c>
      <c r="C156" s="61"/>
      <c r="D156" s="62">
        <f>1.2*2.4</f>
        <v>2.88</v>
      </c>
      <c r="E156" s="63" t="s">
        <v>297</v>
      </c>
      <c r="F156" s="64">
        <v>490</v>
      </c>
      <c r="G156" s="64">
        <f t="shared" si="34"/>
        <v>50.225000000000023</v>
      </c>
      <c r="H156" s="65">
        <f t="shared" si="31"/>
        <v>0.10250000000000005</v>
      </c>
      <c r="I156" s="66">
        <v>540.22500000000002</v>
      </c>
      <c r="J156" s="67">
        <f t="shared" si="32"/>
        <v>540.22500000000002</v>
      </c>
      <c r="K156" s="68">
        <v>0.05</v>
      </c>
      <c r="L156" s="69">
        <f t="shared" si="35"/>
        <v>567.23625000000004</v>
      </c>
      <c r="M156" s="70">
        <v>45763</v>
      </c>
      <c r="N156" s="128" t="s">
        <v>67</v>
      </c>
      <c r="O156" s="80" t="s">
        <v>381</v>
      </c>
      <c r="P156" s="72" t="s">
        <v>382</v>
      </c>
      <c r="Q156" s="72" t="s">
        <v>383</v>
      </c>
      <c r="R156" s="73"/>
      <c r="S156" s="10" t="s">
        <v>92</v>
      </c>
    </row>
    <row r="157" spans="1:19" ht="13.2" customHeight="1" outlineLevel="1" x14ac:dyDescent="0.3">
      <c r="A157" s="59" t="s">
        <v>420</v>
      </c>
      <c r="B157" s="60" t="s">
        <v>421</v>
      </c>
      <c r="C157" s="61"/>
      <c r="D157" s="62">
        <f>1.2*2.4</f>
        <v>2.88</v>
      </c>
      <c r="E157" s="63" t="s">
        <v>297</v>
      </c>
      <c r="F157" s="64">
        <v>150</v>
      </c>
      <c r="G157" s="64">
        <f t="shared" si="34"/>
        <v>15.375</v>
      </c>
      <c r="H157" s="65">
        <f t="shared" si="31"/>
        <v>0.10249999999999999</v>
      </c>
      <c r="I157" s="66">
        <v>165.375</v>
      </c>
      <c r="J157" s="67">
        <f t="shared" si="32"/>
        <v>165.375</v>
      </c>
      <c r="K157" s="68">
        <v>0.05</v>
      </c>
      <c r="L157" s="69">
        <f t="shared" si="35"/>
        <v>173.64375000000001</v>
      </c>
      <c r="M157" s="70">
        <v>45763</v>
      </c>
      <c r="N157" s="171" t="s">
        <v>80</v>
      </c>
      <c r="O157" s="80" t="s">
        <v>381</v>
      </c>
      <c r="P157" s="72" t="s">
        <v>382</v>
      </c>
      <c r="Q157" s="72" t="s">
        <v>383</v>
      </c>
      <c r="R157" s="73"/>
      <c r="S157" s="10" t="s">
        <v>92</v>
      </c>
    </row>
    <row r="158" spans="1:19" ht="13.2" customHeight="1" outlineLevel="1" x14ac:dyDescent="0.3">
      <c r="A158" s="59" t="s">
        <v>422</v>
      </c>
      <c r="B158" s="60" t="s">
        <v>423</v>
      </c>
      <c r="C158" s="61"/>
      <c r="D158" s="62">
        <f>1.2*2.4</f>
        <v>2.88</v>
      </c>
      <c r="E158" s="63" t="s">
        <v>297</v>
      </c>
      <c r="F158" s="64">
        <v>130</v>
      </c>
      <c r="G158" s="64">
        <f t="shared" si="34"/>
        <v>13.325000000000017</v>
      </c>
      <c r="H158" s="65">
        <f t="shared" si="31"/>
        <v>0.10250000000000013</v>
      </c>
      <c r="I158" s="66">
        <v>143.32500000000002</v>
      </c>
      <c r="J158" s="67">
        <f t="shared" si="32"/>
        <v>143.32500000000002</v>
      </c>
      <c r="K158" s="68">
        <v>0.05</v>
      </c>
      <c r="L158" s="69">
        <f t="shared" si="35"/>
        <v>150.49125000000004</v>
      </c>
      <c r="M158" s="70">
        <v>45763</v>
      </c>
      <c r="N158" s="171" t="s">
        <v>80</v>
      </c>
      <c r="O158" s="80" t="s">
        <v>381</v>
      </c>
      <c r="P158" s="72" t="s">
        <v>382</v>
      </c>
      <c r="Q158" s="72" t="s">
        <v>383</v>
      </c>
      <c r="R158" s="73"/>
      <c r="S158" s="10" t="s">
        <v>92</v>
      </c>
    </row>
    <row r="159" spans="1:19" ht="13.2" customHeight="1" outlineLevel="1" x14ac:dyDescent="0.3">
      <c r="A159" s="59" t="s">
        <v>424</v>
      </c>
      <c r="B159" s="60" t="s">
        <v>425</v>
      </c>
      <c r="C159" s="61"/>
      <c r="D159" s="62">
        <f>1.2*2.4</f>
        <v>2.88</v>
      </c>
      <c r="E159" s="63" t="s">
        <v>297</v>
      </c>
      <c r="F159" s="64">
        <v>85</v>
      </c>
      <c r="G159" s="64">
        <f t="shared" si="34"/>
        <v>8.7125000000000057</v>
      </c>
      <c r="H159" s="65">
        <f t="shared" si="31"/>
        <v>0.10250000000000006</v>
      </c>
      <c r="I159" s="66">
        <v>93.712500000000006</v>
      </c>
      <c r="J159" s="67">
        <f t="shared" si="32"/>
        <v>93.712500000000006</v>
      </c>
      <c r="K159" s="68">
        <v>0.05</v>
      </c>
      <c r="L159" s="69">
        <f t="shared" si="35"/>
        <v>98.398125000000007</v>
      </c>
      <c r="M159" s="70">
        <v>45763</v>
      </c>
      <c r="N159" s="171" t="s">
        <v>80</v>
      </c>
      <c r="O159" s="80" t="s">
        <v>381</v>
      </c>
      <c r="P159" s="72" t="s">
        <v>382</v>
      </c>
      <c r="Q159" s="72" t="s">
        <v>383</v>
      </c>
      <c r="R159" s="73"/>
      <c r="S159" s="10" t="s">
        <v>92</v>
      </c>
    </row>
    <row r="160" spans="1:19" ht="13.2" customHeight="1" outlineLevel="1" x14ac:dyDescent="0.25">
      <c r="A160" s="59" t="s">
        <v>426</v>
      </c>
      <c r="B160" s="60" t="s">
        <v>427</v>
      </c>
      <c r="C160" s="61"/>
      <c r="D160" s="62">
        <v>2.4</v>
      </c>
      <c r="E160" s="63" t="s">
        <v>294</v>
      </c>
      <c r="F160" s="64">
        <v>140</v>
      </c>
      <c r="G160" s="64">
        <f t="shared" si="34"/>
        <v>14.349999999999994</v>
      </c>
      <c r="H160" s="65">
        <f t="shared" si="31"/>
        <v>0.10249999999999997</v>
      </c>
      <c r="I160" s="66">
        <v>154.35</v>
      </c>
      <c r="J160" s="67">
        <f t="shared" si="32"/>
        <v>154.35</v>
      </c>
      <c r="K160" s="68">
        <v>0.05</v>
      </c>
      <c r="L160" s="69">
        <f t="shared" si="35"/>
        <v>162.0675</v>
      </c>
      <c r="M160" s="70">
        <v>45763</v>
      </c>
      <c r="N160" s="171" t="s">
        <v>80</v>
      </c>
      <c r="O160" s="80" t="s">
        <v>381</v>
      </c>
      <c r="P160" s="72" t="s">
        <v>382</v>
      </c>
      <c r="Q160" s="72" t="s">
        <v>383</v>
      </c>
      <c r="R160" s="73"/>
      <c r="S160" s="10" t="s">
        <v>92</v>
      </c>
    </row>
    <row r="161" spans="1:21" ht="13.2" customHeight="1" outlineLevel="1" x14ac:dyDescent="0.3">
      <c r="A161" s="59" t="s">
        <v>428</v>
      </c>
      <c r="B161" s="60" t="s">
        <v>429</v>
      </c>
      <c r="C161" s="61"/>
      <c r="D161" s="62">
        <v>2.4</v>
      </c>
      <c r="E161" s="63" t="s">
        <v>294</v>
      </c>
      <c r="F161" s="64">
        <v>85</v>
      </c>
      <c r="G161" s="64">
        <f>I161-F161</f>
        <v>8.7125000000000057</v>
      </c>
      <c r="H161" s="65">
        <f>G161/F161</f>
        <v>0.10250000000000006</v>
      </c>
      <c r="I161" s="66">
        <v>93.712500000000006</v>
      </c>
      <c r="J161" s="67">
        <f t="shared" si="32"/>
        <v>93.712500000000006</v>
      </c>
      <c r="K161" s="68">
        <v>0.05</v>
      </c>
      <c r="L161" s="69">
        <f>J161*(1+K161)</f>
        <v>98.398125000000007</v>
      </c>
      <c r="M161" s="70">
        <v>45763</v>
      </c>
      <c r="N161" s="99" t="s">
        <v>80</v>
      </c>
      <c r="O161" s="80" t="s">
        <v>381</v>
      </c>
      <c r="P161" s="72" t="s">
        <v>382</v>
      </c>
      <c r="Q161" s="72" t="s">
        <v>383</v>
      </c>
      <c r="R161" s="73"/>
      <c r="S161" s="10" t="s">
        <v>92</v>
      </c>
    </row>
    <row r="162" spans="1:21" ht="13.2" customHeight="1" outlineLevel="1" x14ac:dyDescent="0.25">
      <c r="A162" s="59" t="s">
        <v>430</v>
      </c>
      <c r="B162" s="60" t="s">
        <v>431</v>
      </c>
      <c r="C162" s="61"/>
      <c r="D162" s="62">
        <v>2.4</v>
      </c>
      <c r="E162" s="63" t="s">
        <v>294</v>
      </c>
      <c r="F162" s="64">
        <v>85</v>
      </c>
      <c r="G162" s="64">
        <f t="shared" si="34"/>
        <v>8.7125000000000057</v>
      </c>
      <c r="H162" s="65">
        <f t="shared" si="31"/>
        <v>0.10250000000000006</v>
      </c>
      <c r="I162" s="66">
        <v>93.712500000000006</v>
      </c>
      <c r="J162" s="67">
        <f t="shared" si="32"/>
        <v>93.712500000000006</v>
      </c>
      <c r="K162" s="68">
        <v>0.05</v>
      </c>
      <c r="L162" s="69">
        <f t="shared" si="35"/>
        <v>98.398125000000007</v>
      </c>
      <c r="M162" s="70">
        <v>45763</v>
      </c>
      <c r="N162" s="99" t="s">
        <v>80</v>
      </c>
      <c r="O162" s="80" t="s">
        <v>381</v>
      </c>
      <c r="P162" s="72" t="s">
        <v>382</v>
      </c>
      <c r="Q162" s="72" t="s">
        <v>383</v>
      </c>
      <c r="R162" s="73"/>
      <c r="S162" s="10" t="s">
        <v>92</v>
      </c>
      <c r="T162" s="172"/>
      <c r="U162" s="173"/>
    </row>
    <row r="163" spans="1:21" ht="13.2" customHeight="1" outlineLevel="1" x14ac:dyDescent="0.3">
      <c r="A163" s="59" t="s">
        <v>432</v>
      </c>
      <c r="B163" s="60" t="s">
        <v>433</v>
      </c>
      <c r="C163" s="61"/>
      <c r="D163" s="62">
        <v>2.4</v>
      </c>
      <c r="E163" s="63" t="s">
        <v>294</v>
      </c>
      <c r="F163" s="64">
        <v>20</v>
      </c>
      <c r="G163" s="64">
        <f t="shared" si="34"/>
        <v>2.0500000000000007</v>
      </c>
      <c r="H163" s="65">
        <f t="shared" si="31"/>
        <v>0.10250000000000004</v>
      </c>
      <c r="I163" s="66">
        <v>22.05</v>
      </c>
      <c r="J163" s="67">
        <f t="shared" si="32"/>
        <v>22.05</v>
      </c>
      <c r="K163" s="68">
        <v>0.05</v>
      </c>
      <c r="L163" s="69">
        <f t="shared" si="35"/>
        <v>23.152500000000003</v>
      </c>
      <c r="M163" s="70">
        <v>45763</v>
      </c>
      <c r="N163" s="99" t="s">
        <v>80</v>
      </c>
      <c r="O163" s="80" t="s">
        <v>381</v>
      </c>
      <c r="P163" s="72" t="s">
        <v>382</v>
      </c>
      <c r="Q163" s="72" t="s">
        <v>383</v>
      </c>
      <c r="R163" s="73"/>
      <c r="S163" s="10" t="s">
        <v>92</v>
      </c>
      <c r="T163" s="172"/>
      <c r="U163" s="173"/>
    </row>
    <row r="164" spans="1:21" ht="13.2" customHeight="1" outlineLevel="1" x14ac:dyDescent="0.3">
      <c r="A164" s="59" t="s">
        <v>434</v>
      </c>
      <c r="B164" s="60" t="s">
        <v>435</v>
      </c>
      <c r="C164" s="61"/>
      <c r="D164" s="62">
        <v>2.4</v>
      </c>
      <c r="E164" s="63" t="s">
        <v>294</v>
      </c>
      <c r="F164" s="64">
        <v>25</v>
      </c>
      <c r="G164" s="64">
        <f t="shared" si="34"/>
        <v>2.5625</v>
      </c>
      <c r="H164" s="65">
        <f t="shared" si="31"/>
        <v>0.10249999999999999</v>
      </c>
      <c r="I164" s="66">
        <v>27.5625</v>
      </c>
      <c r="J164" s="67">
        <f t="shared" si="32"/>
        <v>27.5625</v>
      </c>
      <c r="K164" s="68">
        <v>0.05</v>
      </c>
      <c r="L164" s="69">
        <f t="shared" si="35"/>
        <v>28.940625000000001</v>
      </c>
      <c r="M164" s="70">
        <v>45763</v>
      </c>
      <c r="N164" s="99" t="s">
        <v>80</v>
      </c>
      <c r="O164" s="80" t="s">
        <v>381</v>
      </c>
      <c r="P164" s="72" t="s">
        <v>382</v>
      </c>
      <c r="Q164" s="72" t="s">
        <v>383</v>
      </c>
      <c r="R164" s="73"/>
      <c r="S164" s="10" t="s">
        <v>92</v>
      </c>
      <c r="T164" s="172"/>
      <c r="U164" s="173"/>
    </row>
    <row r="165" spans="1:21" ht="13.2" customHeight="1" outlineLevel="1" x14ac:dyDescent="0.3">
      <c r="A165" s="59" t="s">
        <v>436</v>
      </c>
      <c r="B165" s="60" t="s">
        <v>437</v>
      </c>
      <c r="C165" s="61"/>
      <c r="D165" s="62">
        <v>2.4</v>
      </c>
      <c r="E165" s="63" t="s">
        <v>294</v>
      </c>
      <c r="F165" s="64">
        <v>20</v>
      </c>
      <c r="G165" s="64">
        <f t="shared" si="34"/>
        <v>2.0500000000000007</v>
      </c>
      <c r="H165" s="65">
        <f t="shared" si="31"/>
        <v>0.10250000000000004</v>
      </c>
      <c r="I165" s="66">
        <v>22.05</v>
      </c>
      <c r="J165" s="67">
        <f t="shared" si="32"/>
        <v>22.05</v>
      </c>
      <c r="K165" s="68">
        <v>0.05</v>
      </c>
      <c r="L165" s="69">
        <f t="shared" si="35"/>
        <v>23.152500000000003</v>
      </c>
      <c r="M165" s="70">
        <v>45763</v>
      </c>
      <c r="N165" s="171" t="s">
        <v>80</v>
      </c>
      <c r="O165" s="80" t="s">
        <v>381</v>
      </c>
      <c r="P165" s="72" t="s">
        <v>382</v>
      </c>
      <c r="Q165" s="72" t="s">
        <v>383</v>
      </c>
      <c r="R165" s="73"/>
      <c r="S165" s="10" t="s">
        <v>92</v>
      </c>
    </row>
    <row r="166" spans="1:21" ht="13.2" customHeight="1" outlineLevel="1" x14ac:dyDescent="0.3">
      <c r="A166" s="59" t="s">
        <v>438</v>
      </c>
      <c r="B166" s="60" t="s">
        <v>439</v>
      </c>
      <c r="C166" s="61"/>
      <c r="D166" s="62">
        <v>2.4</v>
      </c>
      <c r="E166" s="63" t="s">
        <v>294</v>
      </c>
      <c r="F166" s="64">
        <v>20</v>
      </c>
      <c r="G166" s="64">
        <f>I166-F166</f>
        <v>2.0500000000000007</v>
      </c>
      <c r="H166" s="65">
        <f t="shared" si="31"/>
        <v>0.10250000000000004</v>
      </c>
      <c r="I166" s="66">
        <v>22.05</v>
      </c>
      <c r="J166" s="67">
        <f t="shared" si="32"/>
        <v>22.05</v>
      </c>
      <c r="K166" s="68">
        <v>0.05</v>
      </c>
      <c r="L166" s="69">
        <f>J166*(1+K166)</f>
        <v>23.152500000000003</v>
      </c>
      <c r="M166" s="70">
        <v>45763</v>
      </c>
      <c r="N166" s="171" t="s">
        <v>80</v>
      </c>
      <c r="O166" s="80" t="s">
        <v>381</v>
      </c>
      <c r="P166" s="72" t="s">
        <v>382</v>
      </c>
      <c r="Q166" s="72" t="s">
        <v>383</v>
      </c>
      <c r="R166" s="73"/>
      <c r="S166" s="10" t="s">
        <v>92</v>
      </c>
      <c r="T166" s="172"/>
    </row>
    <row r="167" spans="1:21" ht="13.2" customHeight="1" outlineLevel="1" x14ac:dyDescent="0.3">
      <c r="A167" s="59" t="s">
        <v>440</v>
      </c>
      <c r="B167" s="60" t="s">
        <v>441</v>
      </c>
      <c r="C167" s="61"/>
      <c r="D167" s="62">
        <v>2.4</v>
      </c>
      <c r="E167" s="63" t="s">
        <v>294</v>
      </c>
      <c r="F167" s="64">
        <v>20</v>
      </c>
      <c r="G167" s="64">
        <f t="shared" si="34"/>
        <v>2.0500000000000007</v>
      </c>
      <c r="H167" s="65">
        <f t="shared" si="31"/>
        <v>0.10250000000000004</v>
      </c>
      <c r="I167" s="66">
        <v>22.05</v>
      </c>
      <c r="J167" s="67">
        <f t="shared" si="32"/>
        <v>22.05</v>
      </c>
      <c r="K167" s="68">
        <v>0.05</v>
      </c>
      <c r="L167" s="69">
        <f t="shared" si="35"/>
        <v>23.152500000000003</v>
      </c>
      <c r="M167" s="70">
        <v>45763</v>
      </c>
      <c r="N167" s="171" t="s">
        <v>80</v>
      </c>
      <c r="O167" s="80" t="s">
        <v>381</v>
      </c>
      <c r="P167" s="72" t="s">
        <v>382</v>
      </c>
      <c r="Q167" s="72" t="s">
        <v>383</v>
      </c>
      <c r="R167" s="73"/>
      <c r="S167" s="10" t="s">
        <v>92</v>
      </c>
    </row>
    <row r="168" spans="1:21" ht="13.2" customHeight="1" outlineLevel="1" x14ac:dyDescent="0.3">
      <c r="A168" s="59" t="s">
        <v>442</v>
      </c>
      <c r="B168" s="60" t="s">
        <v>443</v>
      </c>
      <c r="C168" s="61"/>
      <c r="D168" s="62">
        <v>2.4</v>
      </c>
      <c r="E168" s="63" t="s">
        <v>294</v>
      </c>
      <c r="F168" s="64">
        <v>30</v>
      </c>
      <c r="G168" s="64">
        <f t="shared" si="34"/>
        <v>3.0750000000000028</v>
      </c>
      <c r="H168" s="65">
        <f t="shared" si="31"/>
        <v>0.10250000000000009</v>
      </c>
      <c r="I168" s="66">
        <v>33.075000000000003</v>
      </c>
      <c r="J168" s="67">
        <f t="shared" si="32"/>
        <v>33.075000000000003</v>
      </c>
      <c r="K168" s="68">
        <v>0.05</v>
      </c>
      <c r="L168" s="69">
        <f t="shared" si="35"/>
        <v>34.728750000000005</v>
      </c>
      <c r="M168" s="70">
        <v>45763</v>
      </c>
      <c r="N168" s="99" t="s">
        <v>80</v>
      </c>
      <c r="O168" s="80" t="s">
        <v>381</v>
      </c>
      <c r="P168" s="72" t="s">
        <v>382</v>
      </c>
      <c r="Q168" s="72" t="s">
        <v>383</v>
      </c>
      <c r="R168" s="73"/>
      <c r="S168" s="10" t="s">
        <v>92</v>
      </c>
    </row>
    <row r="169" spans="1:21" ht="13.2" customHeight="1" outlineLevel="1" x14ac:dyDescent="0.3">
      <c r="A169" s="59" t="s">
        <v>444</v>
      </c>
      <c r="B169" s="60" t="s">
        <v>445</v>
      </c>
      <c r="C169" s="61"/>
      <c r="D169" s="62">
        <v>2.4</v>
      </c>
      <c r="E169" s="63" t="s">
        <v>294</v>
      </c>
      <c r="F169" s="64">
        <v>40</v>
      </c>
      <c r="G169" s="64">
        <f t="shared" si="34"/>
        <v>4.1000000000000014</v>
      </c>
      <c r="H169" s="65">
        <f t="shared" si="31"/>
        <v>0.10250000000000004</v>
      </c>
      <c r="I169" s="66">
        <v>44.1</v>
      </c>
      <c r="J169" s="67">
        <f t="shared" si="32"/>
        <v>44.1</v>
      </c>
      <c r="K169" s="68">
        <v>0.05</v>
      </c>
      <c r="L169" s="69">
        <f t="shared" si="35"/>
        <v>46.305000000000007</v>
      </c>
      <c r="M169" s="70">
        <v>45763</v>
      </c>
      <c r="N169" s="99" t="s">
        <v>80</v>
      </c>
      <c r="O169" s="80" t="s">
        <v>381</v>
      </c>
      <c r="P169" s="72" t="s">
        <v>382</v>
      </c>
      <c r="Q169" s="72" t="s">
        <v>383</v>
      </c>
      <c r="R169" s="73"/>
      <c r="S169" s="10" t="s">
        <v>92</v>
      </c>
    </row>
    <row r="170" spans="1:21" ht="13.2" customHeight="1" outlineLevel="1" x14ac:dyDescent="0.3">
      <c r="A170" s="59" t="s">
        <v>446</v>
      </c>
      <c r="B170" s="60" t="s">
        <v>447</v>
      </c>
      <c r="C170" s="104"/>
      <c r="D170" s="62">
        <v>1</v>
      </c>
      <c r="E170" s="63" t="s">
        <v>448</v>
      </c>
      <c r="F170" s="64">
        <v>105</v>
      </c>
      <c r="G170" s="64">
        <f t="shared" si="34"/>
        <v>-31.132499999999993</v>
      </c>
      <c r="H170" s="65">
        <f t="shared" si="31"/>
        <v>-0.29649999999999993</v>
      </c>
      <c r="I170" s="66">
        <v>73.867500000000007</v>
      </c>
      <c r="J170" s="67">
        <f t="shared" si="32"/>
        <v>73.867500000000007</v>
      </c>
      <c r="K170" s="68">
        <v>0.05</v>
      </c>
      <c r="L170" s="69">
        <f t="shared" si="35"/>
        <v>77.56087500000001</v>
      </c>
      <c r="M170" s="70">
        <v>45763</v>
      </c>
      <c r="N170" s="99" t="s">
        <v>80</v>
      </c>
      <c r="O170" s="80" t="s">
        <v>381</v>
      </c>
      <c r="P170" s="72" t="s">
        <v>382</v>
      </c>
      <c r="Q170" s="72" t="s">
        <v>383</v>
      </c>
      <c r="R170" s="73"/>
      <c r="S170" s="10" t="s">
        <v>92</v>
      </c>
    </row>
    <row r="171" spans="1:21" ht="13.2" customHeight="1" outlineLevel="1" x14ac:dyDescent="0.25">
      <c r="A171" s="59" t="s">
        <v>449</v>
      </c>
      <c r="B171" s="60" t="s">
        <v>450</v>
      </c>
      <c r="C171" s="61"/>
      <c r="D171" s="62">
        <v>4.5</v>
      </c>
      <c r="E171" s="63" t="s">
        <v>451</v>
      </c>
      <c r="F171" s="64">
        <v>1150</v>
      </c>
      <c r="G171" s="64">
        <f t="shared" si="34"/>
        <v>117.875</v>
      </c>
      <c r="H171" s="65">
        <f t="shared" si="31"/>
        <v>0.10249999999999999</v>
      </c>
      <c r="I171" s="66">
        <v>1267.875</v>
      </c>
      <c r="J171" s="67">
        <f t="shared" si="32"/>
        <v>1267.875</v>
      </c>
      <c r="K171" s="68">
        <v>0.05</v>
      </c>
      <c r="L171" s="69">
        <f t="shared" si="35"/>
        <v>1331.26875</v>
      </c>
      <c r="M171" s="70">
        <v>45763</v>
      </c>
      <c r="N171" s="99" t="s">
        <v>80</v>
      </c>
      <c r="O171" s="80" t="s">
        <v>381</v>
      </c>
      <c r="P171" s="72" t="s">
        <v>382</v>
      </c>
      <c r="Q171" s="72" t="s">
        <v>383</v>
      </c>
      <c r="R171" s="73"/>
      <c r="S171" s="10" t="s">
        <v>92</v>
      </c>
    </row>
    <row r="172" spans="1:21" ht="13.2" customHeight="1" outlineLevel="1" x14ac:dyDescent="0.25">
      <c r="A172" s="59" t="s">
        <v>452</v>
      </c>
      <c r="B172" s="60" t="s">
        <v>453</v>
      </c>
      <c r="C172" s="61"/>
      <c r="D172" s="62">
        <v>4.5</v>
      </c>
      <c r="E172" s="63" t="s">
        <v>451</v>
      </c>
      <c r="F172" s="64">
        <v>50</v>
      </c>
      <c r="G172" s="64">
        <f t="shared" si="34"/>
        <v>5.125</v>
      </c>
      <c r="H172" s="65">
        <f t="shared" si="31"/>
        <v>0.10249999999999999</v>
      </c>
      <c r="I172" s="66">
        <v>55.125</v>
      </c>
      <c r="J172" s="67">
        <f t="shared" si="32"/>
        <v>55.125</v>
      </c>
      <c r="K172" s="77">
        <v>0.05</v>
      </c>
      <c r="L172" s="69">
        <f t="shared" si="35"/>
        <v>57.881250000000001</v>
      </c>
      <c r="M172" s="78">
        <v>45763</v>
      </c>
      <c r="N172" s="105" t="s">
        <v>80</v>
      </c>
      <c r="O172" s="80" t="s">
        <v>381</v>
      </c>
      <c r="P172" s="72" t="s">
        <v>382</v>
      </c>
      <c r="Q172" s="72" t="s">
        <v>383</v>
      </c>
      <c r="R172" s="73"/>
      <c r="S172" s="10" t="s">
        <v>92</v>
      </c>
    </row>
    <row r="173" spans="1:21" ht="13.2" customHeight="1" x14ac:dyDescent="0.3">
      <c r="A173" s="47" t="s">
        <v>454</v>
      </c>
      <c r="B173" s="82" t="s">
        <v>455</v>
      </c>
      <c r="C173" s="49"/>
      <c r="D173" s="83"/>
      <c r="E173" s="84"/>
      <c r="F173" s="85"/>
      <c r="G173" s="86"/>
      <c r="H173" s="86"/>
      <c r="I173" s="174"/>
      <c r="J173" s="88"/>
      <c r="K173" s="89"/>
      <c r="L173" s="90"/>
      <c r="M173" s="170"/>
      <c r="N173" s="92"/>
      <c r="O173" s="93"/>
      <c r="P173" s="94"/>
      <c r="Q173" s="94"/>
      <c r="R173" s="96"/>
      <c r="S173" s="10" t="s">
        <v>92</v>
      </c>
    </row>
    <row r="174" spans="1:21" ht="13.2" customHeight="1" outlineLevel="1" x14ac:dyDescent="0.25">
      <c r="A174" s="59" t="s">
        <v>456</v>
      </c>
      <c r="B174" s="60" t="s">
        <v>457</v>
      </c>
      <c r="C174" s="61"/>
      <c r="D174" s="62">
        <v>20</v>
      </c>
      <c r="E174" s="63" t="s">
        <v>458</v>
      </c>
      <c r="F174" s="64">
        <v>2000</v>
      </c>
      <c r="G174" s="64">
        <f t="shared" ref="G174:G216" si="36">I174-F174</f>
        <v>205</v>
      </c>
      <c r="H174" s="65">
        <f t="shared" ref="H174:H219" si="37">G174/F174</f>
        <v>0.10249999999999999</v>
      </c>
      <c r="I174" s="66">
        <v>2205</v>
      </c>
      <c r="J174" s="67">
        <f t="shared" ref="J174:J210" si="38">(($J$9+100%)*I174)*$V$12</f>
        <v>2205</v>
      </c>
      <c r="K174" s="68">
        <v>0.05</v>
      </c>
      <c r="L174" s="69">
        <f t="shared" ref="L174:L219" si="39">J174*(1+K174)</f>
        <v>2315.25</v>
      </c>
      <c r="M174" s="70">
        <v>45763</v>
      </c>
      <c r="N174" s="128" t="s">
        <v>67</v>
      </c>
      <c r="O174" s="80" t="s">
        <v>298</v>
      </c>
      <c r="P174" s="72" t="s">
        <v>117</v>
      </c>
      <c r="Q174" s="72" t="s">
        <v>459</v>
      </c>
      <c r="R174" s="73"/>
      <c r="S174" s="10" t="s">
        <v>92</v>
      </c>
      <c r="U174" s="175"/>
    </row>
    <row r="175" spans="1:21" ht="13.2" customHeight="1" outlineLevel="1" x14ac:dyDescent="0.25">
      <c r="A175" s="59" t="s">
        <v>460</v>
      </c>
      <c r="B175" s="60" t="s">
        <v>461</v>
      </c>
      <c r="C175" s="61"/>
      <c r="D175" s="62">
        <v>20</v>
      </c>
      <c r="E175" s="63" t="s">
        <v>458</v>
      </c>
      <c r="F175" s="64">
        <v>1500</v>
      </c>
      <c r="G175" s="64">
        <f t="shared" si="36"/>
        <v>153.75</v>
      </c>
      <c r="H175" s="65">
        <f t="shared" si="37"/>
        <v>0.10249999999999999</v>
      </c>
      <c r="I175" s="66">
        <v>1653.75</v>
      </c>
      <c r="J175" s="67">
        <f t="shared" si="38"/>
        <v>1653.75</v>
      </c>
      <c r="K175" s="68">
        <v>0.05</v>
      </c>
      <c r="L175" s="69">
        <f t="shared" si="39"/>
        <v>1736.4375</v>
      </c>
      <c r="M175" s="70">
        <v>45763</v>
      </c>
      <c r="N175" s="128" t="s">
        <v>67</v>
      </c>
      <c r="O175" s="80" t="s">
        <v>298</v>
      </c>
      <c r="P175" s="72" t="s">
        <v>117</v>
      </c>
      <c r="Q175" s="72" t="s">
        <v>459</v>
      </c>
      <c r="R175" s="73"/>
      <c r="S175" s="10" t="s">
        <v>92</v>
      </c>
    </row>
    <row r="176" spans="1:21" ht="13.2" customHeight="1" outlineLevel="1" x14ac:dyDescent="0.25">
      <c r="A176" s="59" t="s">
        <v>462</v>
      </c>
      <c r="B176" s="60" t="s">
        <v>463</v>
      </c>
      <c r="C176" s="61"/>
      <c r="D176" s="62">
        <v>20</v>
      </c>
      <c r="E176" s="63" t="s">
        <v>458</v>
      </c>
      <c r="F176" s="64">
        <v>1200</v>
      </c>
      <c r="G176" s="64">
        <f t="shared" si="36"/>
        <v>123</v>
      </c>
      <c r="H176" s="65">
        <f t="shared" si="37"/>
        <v>0.10249999999999999</v>
      </c>
      <c r="I176" s="66">
        <v>1323</v>
      </c>
      <c r="J176" s="67">
        <f t="shared" si="38"/>
        <v>1323</v>
      </c>
      <c r="K176" s="68">
        <v>0.05</v>
      </c>
      <c r="L176" s="69">
        <f t="shared" si="39"/>
        <v>1389.15</v>
      </c>
      <c r="M176" s="70">
        <v>45763</v>
      </c>
      <c r="N176" s="128" t="s">
        <v>67</v>
      </c>
      <c r="O176" s="80" t="s">
        <v>298</v>
      </c>
      <c r="P176" s="72" t="s">
        <v>117</v>
      </c>
      <c r="Q176" s="72" t="s">
        <v>459</v>
      </c>
      <c r="R176" s="73"/>
      <c r="S176" s="10" t="s">
        <v>92</v>
      </c>
    </row>
    <row r="177" spans="1:19" ht="13.2" customHeight="1" outlineLevel="1" x14ac:dyDescent="0.25">
      <c r="A177" s="59" t="s">
        <v>464</v>
      </c>
      <c r="B177" s="60" t="s">
        <v>465</v>
      </c>
      <c r="C177" s="61"/>
      <c r="D177" s="62">
        <v>20</v>
      </c>
      <c r="E177" s="63" t="s">
        <v>458</v>
      </c>
      <c r="F177" s="64">
        <v>2700</v>
      </c>
      <c r="G177" s="64">
        <f t="shared" si="36"/>
        <v>276.75</v>
      </c>
      <c r="H177" s="65">
        <f t="shared" si="37"/>
        <v>0.10249999999999999</v>
      </c>
      <c r="I177" s="66">
        <v>2976.75</v>
      </c>
      <c r="J177" s="67">
        <f t="shared" si="38"/>
        <v>2976.75</v>
      </c>
      <c r="K177" s="68">
        <v>0.05</v>
      </c>
      <c r="L177" s="69">
        <f t="shared" si="39"/>
        <v>3125.5875000000001</v>
      </c>
      <c r="M177" s="70">
        <v>45763</v>
      </c>
      <c r="N177" s="128" t="s">
        <v>67</v>
      </c>
      <c r="O177" s="80" t="s">
        <v>298</v>
      </c>
      <c r="P177" s="72" t="s">
        <v>117</v>
      </c>
      <c r="Q177" s="72" t="s">
        <v>459</v>
      </c>
      <c r="R177" s="73"/>
      <c r="S177" s="10" t="s">
        <v>92</v>
      </c>
    </row>
    <row r="178" spans="1:19" ht="13.2" customHeight="1" outlineLevel="1" x14ac:dyDescent="0.25">
      <c r="A178" s="59" t="s">
        <v>466</v>
      </c>
      <c r="B178" s="60" t="s">
        <v>467</v>
      </c>
      <c r="C178" s="61"/>
      <c r="D178" s="62">
        <v>20</v>
      </c>
      <c r="E178" s="63" t="s">
        <v>458</v>
      </c>
      <c r="F178" s="64">
        <v>2500</v>
      </c>
      <c r="G178" s="64">
        <f t="shared" si="36"/>
        <v>256.25</v>
      </c>
      <c r="H178" s="65">
        <f t="shared" si="37"/>
        <v>0.10249999999999999</v>
      </c>
      <c r="I178" s="66">
        <v>2756.25</v>
      </c>
      <c r="J178" s="67">
        <f t="shared" si="38"/>
        <v>2756.25</v>
      </c>
      <c r="K178" s="68">
        <v>0.05</v>
      </c>
      <c r="L178" s="69">
        <f t="shared" si="39"/>
        <v>2894.0625</v>
      </c>
      <c r="M178" s="70">
        <v>45763</v>
      </c>
      <c r="N178" s="128" t="s">
        <v>67</v>
      </c>
      <c r="O178" s="80" t="s">
        <v>298</v>
      </c>
      <c r="P178" s="72" t="s">
        <v>117</v>
      </c>
      <c r="Q178" s="72" t="s">
        <v>459</v>
      </c>
      <c r="R178" s="73"/>
      <c r="S178" s="10" t="s">
        <v>92</v>
      </c>
    </row>
    <row r="179" spans="1:19" ht="13.2" customHeight="1" outlineLevel="1" x14ac:dyDescent="0.25">
      <c r="A179" s="59" t="s">
        <v>468</v>
      </c>
      <c r="B179" s="60" t="s">
        <v>469</v>
      </c>
      <c r="C179" s="61"/>
      <c r="D179" s="62">
        <v>20</v>
      </c>
      <c r="E179" s="63" t="s">
        <v>458</v>
      </c>
      <c r="F179" s="64">
        <v>2400</v>
      </c>
      <c r="G179" s="64">
        <f t="shared" si="36"/>
        <v>246</v>
      </c>
      <c r="H179" s="65">
        <f t="shared" si="37"/>
        <v>0.10249999999999999</v>
      </c>
      <c r="I179" s="66">
        <v>2646</v>
      </c>
      <c r="J179" s="67">
        <f t="shared" si="38"/>
        <v>2646</v>
      </c>
      <c r="K179" s="68">
        <v>0.05</v>
      </c>
      <c r="L179" s="69">
        <f t="shared" si="39"/>
        <v>2778.3</v>
      </c>
      <c r="M179" s="70">
        <v>45763</v>
      </c>
      <c r="N179" s="128" t="s">
        <v>67</v>
      </c>
      <c r="O179" s="80" t="s">
        <v>298</v>
      </c>
      <c r="P179" s="72" t="s">
        <v>117</v>
      </c>
      <c r="Q179" s="72" t="s">
        <v>459</v>
      </c>
      <c r="R179" s="73"/>
      <c r="S179" s="10" t="s">
        <v>92</v>
      </c>
    </row>
    <row r="180" spans="1:19" ht="13.2" customHeight="1" outlineLevel="1" x14ac:dyDescent="0.25">
      <c r="A180" s="59" t="s">
        <v>470</v>
      </c>
      <c r="B180" s="60" t="s">
        <v>471</v>
      </c>
      <c r="C180" s="61"/>
      <c r="D180" s="62">
        <v>20</v>
      </c>
      <c r="E180" s="63" t="s">
        <v>458</v>
      </c>
      <c r="F180" s="64">
        <v>3000</v>
      </c>
      <c r="G180" s="64">
        <f t="shared" si="36"/>
        <v>307.5</v>
      </c>
      <c r="H180" s="65">
        <f t="shared" si="37"/>
        <v>0.10249999999999999</v>
      </c>
      <c r="I180" s="66">
        <v>3307.5</v>
      </c>
      <c r="J180" s="67">
        <f t="shared" si="38"/>
        <v>3307.5</v>
      </c>
      <c r="K180" s="68">
        <v>0.05</v>
      </c>
      <c r="L180" s="69">
        <f t="shared" si="39"/>
        <v>3472.875</v>
      </c>
      <c r="M180" s="70">
        <v>45763</v>
      </c>
      <c r="N180" s="128" t="s">
        <v>67</v>
      </c>
      <c r="O180" s="80" t="s">
        <v>472</v>
      </c>
      <c r="P180" s="72" t="s">
        <v>473</v>
      </c>
      <c r="Q180" s="72" t="s">
        <v>474</v>
      </c>
      <c r="R180" s="73"/>
      <c r="S180" s="10" t="s">
        <v>92</v>
      </c>
    </row>
    <row r="181" spans="1:19" ht="13.2" customHeight="1" outlineLevel="1" x14ac:dyDescent="0.25">
      <c r="A181" s="59" t="s">
        <v>475</v>
      </c>
      <c r="B181" s="60" t="s">
        <v>476</v>
      </c>
      <c r="C181" s="61"/>
      <c r="D181" s="62">
        <v>20</v>
      </c>
      <c r="E181" s="63" t="s">
        <v>458</v>
      </c>
      <c r="F181" s="64">
        <v>2700</v>
      </c>
      <c r="G181" s="64">
        <f t="shared" si="36"/>
        <v>276.75</v>
      </c>
      <c r="H181" s="65">
        <f t="shared" si="37"/>
        <v>0.10249999999999999</v>
      </c>
      <c r="I181" s="66">
        <v>2976.75</v>
      </c>
      <c r="J181" s="67">
        <f t="shared" si="38"/>
        <v>2976.75</v>
      </c>
      <c r="K181" s="68">
        <v>0.05</v>
      </c>
      <c r="L181" s="69">
        <f t="shared" si="39"/>
        <v>3125.5875000000001</v>
      </c>
      <c r="M181" s="70">
        <v>45763</v>
      </c>
      <c r="N181" s="128" t="s">
        <v>67</v>
      </c>
      <c r="O181" s="80" t="s">
        <v>472</v>
      </c>
      <c r="P181" s="72" t="s">
        <v>473</v>
      </c>
      <c r="Q181" s="72" t="s">
        <v>474</v>
      </c>
      <c r="R181" s="73"/>
      <c r="S181" s="10" t="s">
        <v>92</v>
      </c>
    </row>
    <row r="182" spans="1:19" ht="13.2" customHeight="1" outlineLevel="1" x14ac:dyDescent="0.25">
      <c r="A182" s="59" t="s">
        <v>477</v>
      </c>
      <c r="B182" s="60" t="s">
        <v>478</v>
      </c>
      <c r="C182" s="61"/>
      <c r="D182" s="62">
        <v>20</v>
      </c>
      <c r="E182" s="63" t="s">
        <v>458</v>
      </c>
      <c r="F182" s="64">
        <v>2400</v>
      </c>
      <c r="G182" s="64">
        <f t="shared" si="36"/>
        <v>246</v>
      </c>
      <c r="H182" s="65">
        <f t="shared" si="37"/>
        <v>0.10249999999999999</v>
      </c>
      <c r="I182" s="66">
        <v>2646</v>
      </c>
      <c r="J182" s="67">
        <f t="shared" si="38"/>
        <v>2646</v>
      </c>
      <c r="K182" s="68">
        <v>0.05</v>
      </c>
      <c r="L182" s="69">
        <f t="shared" si="39"/>
        <v>2778.3</v>
      </c>
      <c r="M182" s="70">
        <v>45763</v>
      </c>
      <c r="N182" s="128" t="s">
        <v>67</v>
      </c>
      <c r="O182" s="80" t="s">
        <v>472</v>
      </c>
      <c r="P182" s="72" t="s">
        <v>473</v>
      </c>
      <c r="Q182" s="72" t="s">
        <v>474</v>
      </c>
      <c r="R182" s="73"/>
      <c r="S182" s="10" t="s">
        <v>92</v>
      </c>
    </row>
    <row r="183" spans="1:19" ht="13.2" customHeight="1" outlineLevel="1" x14ac:dyDescent="0.25">
      <c r="A183" s="59" t="s">
        <v>479</v>
      </c>
      <c r="B183" s="60" t="s">
        <v>480</v>
      </c>
      <c r="C183" s="61"/>
      <c r="D183" s="62">
        <v>20</v>
      </c>
      <c r="E183" s="63" t="s">
        <v>458</v>
      </c>
      <c r="F183" s="64">
        <v>2000</v>
      </c>
      <c r="G183" s="64">
        <f t="shared" si="36"/>
        <v>205</v>
      </c>
      <c r="H183" s="65">
        <f t="shared" si="37"/>
        <v>0.10249999999999999</v>
      </c>
      <c r="I183" s="66">
        <v>2205</v>
      </c>
      <c r="J183" s="67">
        <f t="shared" si="38"/>
        <v>2205</v>
      </c>
      <c r="K183" s="68">
        <v>0.05</v>
      </c>
      <c r="L183" s="69">
        <f t="shared" si="39"/>
        <v>2315.25</v>
      </c>
      <c r="M183" s="70">
        <v>45763</v>
      </c>
      <c r="N183" s="128" t="s">
        <v>67</v>
      </c>
      <c r="O183" s="80" t="s">
        <v>472</v>
      </c>
      <c r="P183" s="72" t="s">
        <v>473</v>
      </c>
      <c r="Q183" s="72" t="s">
        <v>474</v>
      </c>
      <c r="R183" s="73"/>
      <c r="S183" s="10" t="s">
        <v>92</v>
      </c>
    </row>
    <row r="184" spans="1:19" ht="13.2" customHeight="1" outlineLevel="1" x14ac:dyDescent="0.25">
      <c r="A184" s="59" t="s">
        <v>481</v>
      </c>
      <c r="B184" s="60" t="s">
        <v>482</v>
      </c>
      <c r="C184" s="61"/>
      <c r="D184" s="62">
        <v>20</v>
      </c>
      <c r="E184" s="63" t="s">
        <v>458</v>
      </c>
      <c r="F184" s="64">
        <v>2500</v>
      </c>
      <c r="G184" s="64">
        <f t="shared" si="36"/>
        <v>256.25</v>
      </c>
      <c r="H184" s="65">
        <f t="shared" si="37"/>
        <v>0.10249999999999999</v>
      </c>
      <c r="I184" s="66">
        <v>2756.25</v>
      </c>
      <c r="J184" s="67">
        <f t="shared" si="38"/>
        <v>2756.25</v>
      </c>
      <c r="K184" s="68">
        <v>0.05</v>
      </c>
      <c r="L184" s="69">
        <f t="shared" si="39"/>
        <v>2894.0625</v>
      </c>
      <c r="M184" s="70">
        <v>45763</v>
      </c>
      <c r="N184" s="128" t="s">
        <v>67</v>
      </c>
      <c r="O184" s="80" t="s">
        <v>298</v>
      </c>
      <c r="P184" s="72" t="s">
        <v>117</v>
      </c>
      <c r="Q184" s="72" t="s">
        <v>459</v>
      </c>
      <c r="R184" s="73"/>
      <c r="S184" s="10" t="s">
        <v>92</v>
      </c>
    </row>
    <row r="185" spans="1:19" ht="13.2" customHeight="1" outlineLevel="1" x14ac:dyDescent="0.25">
      <c r="A185" s="59" t="s">
        <v>483</v>
      </c>
      <c r="B185" s="60" t="s">
        <v>484</v>
      </c>
      <c r="C185" s="61"/>
      <c r="D185" s="62">
        <v>20</v>
      </c>
      <c r="E185" s="63" t="s">
        <v>458</v>
      </c>
      <c r="F185" s="64">
        <v>2899.8</v>
      </c>
      <c r="G185" s="64">
        <f t="shared" si="36"/>
        <v>297.22950000000037</v>
      </c>
      <c r="H185" s="65">
        <f t="shared" si="37"/>
        <v>0.10250000000000012</v>
      </c>
      <c r="I185" s="66">
        <v>3197.0295000000006</v>
      </c>
      <c r="J185" s="67">
        <f t="shared" si="38"/>
        <v>3197.0295000000006</v>
      </c>
      <c r="K185" s="68">
        <v>0.05</v>
      </c>
      <c r="L185" s="69">
        <f t="shared" si="39"/>
        <v>3356.8809750000009</v>
      </c>
      <c r="M185" s="70">
        <v>45763</v>
      </c>
      <c r="N185" s="128" t="s">
        <v>67</v>
      </c>
      <c r="O185" s="80" t="s">
        <v>298</v>
      </c>
      <c r="P185" s="72" t="s">
        <v>117</v>
      </c>
      <c r="Q185" s="72" t="s">
        <v>459</v>
      </c>
      <c r="R185" s="73"/>
      <c r="S185" s="10" t="s">
        <v>92</v>
      </c>
    </row>
    <row r="186" spans="1:19" ht="13.2" customHeight="1" outlineLevel="1" x14ac:dyDescent="0.25">
      <c r="A186" s="59" t="s">
        <v>485</v>
      </c>
      <c r="B186" s="60" t="s">
        <v>486</v>
      </c>
      <c r="C186" s="104"/>
      <c r="D186" s="62">
        <v>2.4580000000000002</v>
      </c>
      <c r="E186" s="63" t="s">
        <v>487</v>
      </c>
      <c r="F186" s="64">
        <v>95</v>
      </c>
      <c r="G186" s="64">
        <f t="shared" si="36"/>
        <v>9.7375000000000114</v>
      </c>
      <c r="H186" s="65">
        <f t="shared" si="37"/>
        <v>0.10250000000000012</v>
      </c>
      <c r="I186" s="66">
        <v>104.73750000000001</v>
      </c>
      <c r="J186" s="67">
        <f t="shared" si="38"/>
        <v>104.73750000000001</v>
      </c>
      <c r="K186" s="68">
        <v>0.05</v>
      </c>
      <c r="L186" s="69">
        <f t="shared" si="39"/>
        <v>109.97437500000002</v>
      </c>
      <c r="M186" s="70">
        <v>45763</v>
      </c>
      <c r="N186" s="99" t="s">
        <v>80</v>
      </c>
      <c r="O186" s="80" t="s">
        <v>472</v>
      </c>
      <c r="P186" s="72" t="s">
        <v>473</v>
      </c>
      <c r="Q186" s="72" t="s">
        <v>474</v>
      </c>
      <c r="R186" s="73"/>
      <c r="S186" s="10" t="s">
        <v>92</v>
      </c>
    </row>
    <row r="187" spans="1:19" ht="13.2" customHeight="1" outlineLevel="1" x14ac:dyDescent="0.25">
      <c r="A187" s="59" t="s">
        <v>488</v>
      </c>
      <c r="B187" s="60" t="s">
        <v>489</v>
      </c>
      <c r="C187" s="61"/>
      <c r="D187" s="62">
        <v>100</v>
      </c>
      <c r="E187" s="63" t="s">
        <v>287</v>
      </c>
      <c r="F187" s="64">
        <v>95</v>
      </c>
      <c r="G187" s="64">
        <f t="shared" si="36"/>
        <v>9.7375000000000114</v>
      </c>
      <c r="H187" s="65">
        <f t="shared" si="37"/>
        <v>0.10250000000000012</v>
      </c>
      <c r="I187" s="66">
        <v>104.73750000000001</v>
      </c>
      <c r="J187" s="67">
        <f t="shared" si="38"/>
        <v>104.73750000000001</v>
      </c>
      <c r="K187" s="68">
        <v>0.05</v>
      </c>
      <c r="L187" s="69">
        <f t="shared" si="39"/>
        <v>109.97437500000002</v>
      </c>
      <c r="M187" s="70">
        <v>45763</v>
      </c>
      <c r="N187" s="99" t="s">
        <v>80</v>
      </c>
      <c r="O187" s="80" t="s">
        <v>472</v>
      </c>
      <c r="P187" s="72" t="s">
        <v>473</v>
      </c>
      <c r="Q187" s="72" t="s">
        <v>474</v>
      </c>
      <c r="R187" s="73"/>
      <c r="S187" s="10" t="s">
        <v>92</v>
      </c>
    </row>
    <row r="188" spans="1:19" ht="13.2" customHeight="1" outlineLevel="1" x14ac:dyDescent="0.25">
      <c r="A188" s="59" t="s">
        <v>490</v>
      </c>
      <c r="B188" s="60" t="s">
        <v>491</v>
      </c>
      <c r="C188" s="61"/>
      <c r="D188" s="62">
        <v>100</v>
      </c>
      <c r="E188" s="63" t="s">
        <v>287</v>
      </c>
      <c r="F188" s="64">
        <v>350</v>
      </c>
      <c r="G188" s="64">
        <f t="shared" si="36"/>
        <v>35.875</v>
      </c>
      <c r="H188" s="65">
        <f t="shared" si="37"/>
        <v>0.10249999999999999</v>
      </c>
      <c r="I188" s="66">
        <v>385.875</v>
      </c>
      <c r="J188" s="67">
        <f t="shared" si="38"/>
        <v>385.875</v>
      </c>
      <c r="K188" s="68">
        <v>0.05</v>
      </c>
      <c r="L188" s="69">
        <f t="shared" si="39"/>
        <v>405.16875000000005</v>
      </c>
      <c r="M188" s="70">
        <v>45763</v>
      </c>
      <c r="N188" s="99" t="s">
        <v>80</v>
      </c>
      <c r="O188" s="80" t="s">
        <v>472</v>
      </c>
      <c r="P188" s="72" t="s">
        <v>473</v>
      </c>
      <c r="Q188" s="72" t="s">
        <v>474</v>
      </c>
      <c r="R188" s="73"/>
      <c r="S188" s="10" t="s">
        <v>92</v>
      </c>
    </row>
    <row r="189" spans="1:19" ht="13.2" customHeight="1" outlineLevel="1" x14ac:dyDescent="0.25">
      <c r="A189" s="59" t="s">
        <v>492</v>
      </c>
      <c r="B189" s="60" t="s">
        <v>493</v>
      </c>
      <c r="C189" s="61"/>
      <c r="D189" s="62">
        <v>1</v>
      </c>
      <c r="E189" s="63" t="s">
        <v>494</v>
      </c>
      <c r="F189" s="64">
        <v>14</v>
      </c>
      <c r="G189" s="64">
        <f t="shared" si="36"/>
        <v>1.4350000000000023</v>
      </c>
      <c r="H189" s="65">
        <f t="shared" si="37"/>
        <v>0.10250000000000016</v>
      </c>
      <c r="I189" s="66">
        <v>15.435000000000002</v>
      </c>
      <c r="J189" s="67">
        <f t="shared" si="38"/>
        <v>15.435000000000002</v>
      </c>
      <c r="K189" s="68">
        <v>0.05</v>
      </c>
      <c r="L189" s="69">
        <f t="shared" si="39"/>
        <v>16.206750000000003</v>
      </c>
      <c r="M189" s="70">
        <v>45763</v>
      </c>
      <c r="N189" s="99" t="s">
        <v>80</v>
      </c>
      <c r="O189" s="80" t="s">
        <v>298</v>
      </c>
      <c r="P189" s="72" t="s">
        <v>117</v>
      </c>
      <c r="Q189" s="72" t="s">
        <v>459</v>
      </c>
      <c r="R189" s="73"/>
      <c r="S189" s="10" t="s">
        <v>92</v>
      </c>
    </row>
    <row r="190" spans="1:19" ht="13.2" customHeight="1" outlineLevel="1" x14ac:dyDescent="0.25">
      <c r="A190" s="59" t="s">
        <v>495</v>
      </c>
      <c r="B190" s="60" t="s">
        <v>496</v>
      </c>
      <c r="C190" s="61"/>
      <c r="D190" s="62">
        <v>1</v>
      </c>
      <c r="E190" s="63" t="s">
        <v>494</v>
      </c>
      <c r="F190" s="64">
        <v>12</v>
      </c>
      <c r="G190" s="64">
        <f t="shared" si="36"/>
        <v>1.2300000000000022</v>
      </c>
      <c r="H190" s="65">
        <f t="shared" si="37"/>
        <v>0.10250000000000019</v>
      </c>
      <c r="I190" s="66">
        <v>13.230000000000002</v>
      </c>
      <c r="J190" s="67">
        <f t="shared" si="38"/>
        <v>13.230000000000002</v>
      </c>
      <c r="K190" s="68">
        <v>0.05</v>
      </c>
      <c r="L190" s="69">
        <f t="shared" si="39"/>
        <v>13.891500000000002</v>
      </c>
      <c r="M190" s="70">
        <v>45763</v>
      </c>
      <c r="N190" s="99" t="s">
        <v>80</v>
      </c>
      <c r="O190" s="80" t="s">
        <v>298</v>
      </c>
      <c r="P190" s="72" t="s">
        <v>117</v>
      </c>
      <c r="Q190" s="72" t="s">
        <v>459</v>
      </c>
      <c r="R190" s="73"/>
      <c r="S190" s="10" t="s">
        <v>92</v>
      </c>
    </row>
    <row r="191" spans="1:19" ht="13.2" customHeight="1" outlineLevel="1" x14ac:dyDescent="0.25">
      <c r="A191" s="59" t="s">
        <v>497</v>
      </c>
      <c r="B191" s="60" t="s">
        <v>498</v>
      </c>
      <c r="C191" s="61"/>
      <c r="D191" s="62">
        <v>1</v>
      </c>
      <c r="E191" s="63" t="s">
        <v>494</v>
      </c>
      <c r="F191" s="64">
        <v>18</v>
      </c>
      <c r="G191" s="64">
        <f t="shared" si="36"/>
        <v>1.8450000000000024</v>
      </c>
      <c r="H191" s="65">
        <f t="shared" si="37"/>
        <v>0.10250000000000013</v>
      </c>
      <c r="I191" s="66">
        <v>19.845000000000002</v>
      </c>
      <c r="J191" s="67">
        <f t="shared" si="38"/>
        <v>19.845000000000002</v>
      </c>
      <c r="K191" s="68">
        <v>0.05</v>
      </c>
      <c r="L191" s="69">
        <f t="shared" si="39"/>
        <v>20.837250000000004</v>
      </c>
      <c r="M191" s="70">
        <v>45763</v>
      </c>
      <c r="N191" s="99" t="s">
        <v>80</v>
      </c>
      <c r="O191" s="80" t="s">
        <v>298</v>
      </c>
      <c r="P191" s="72" t="s">
        <v>117</v>
      </c>
      <c r="Q191" s="72" t="s">
        <v>459</v>
      </c>
      <c r="R191" s="73"/>
      <c r="S191" s="10" t="s">
        <v>92</v>
      </c>
    </row>
    <row r="192" spans="1:19" ht="13.2" customHeight="1" outlineLevel="1" x14ac:dyDescent="0.25">
      <c r="A192" s="59" t="s">
        <v>499</v>
      </c>
      <c r="B192" s="60" t="s">
        <v>500</v>
      </c>
      <c r="C192" s="61"/>
      <c r="D192" s="62">
        <v>1</v>
      </c>
      <c r="E192" s="63" t="s">
        <v>494</v>
      </c>
      <c r="F192" s="64">
        <v>15</v>
      </c>
      <c r="G192" s="64">
        <f t="shared" si="36"/>
        <v>1.5375000000000014</v>
      </c>
      <c r="H192" s="65">
        <f t="shared" si="37"/>
        <v>0.10250000000000009</v>
      </c>
      <c r="I192" s="66">
        <v>16.537500000000001</v>
      </c>
      <c r="J192" s="67">
        <f t="shared" si="38"/>
        <v>16.537500000000001</v>
      </c>
      <c r="K192" s="68">
        <v>0.05</v>
      </c>
      <c r="L192" s="69">
        <f t="shared" si="39"/>
        <v>17.364375000000003</v>
      </c>
      <c r="M192" s="70">
        <v>45763</v>
      </c>
      <c r="N192" s="99" t="s">
        <v>80</v>
      </c>
      <c r="O192" s="80" t="s">
        <v>298</v>
      </c>
      <c r="P192" s="72" t="s">
        <v>117</v>
      </c>
      <c r="Q192" s="72" t="s">
        <v>459</v>
      </c>
      <c r="R192" s="73"/>
      <c r="S192" s="10" t="s">
        <v>92</v>
      </c>
    </row>
    <row r="193" spans="1:19" ht="13.2" customHeight="1" outlineLevel="1" x14ac:dyDescent="0.25">
      <c r="A193" s="59" t="s">
        <v>501</v>
      </c>
      <c r="B193" s="60" t="s">
        <v>502</v>
      </c>
      <c r="C193" s="61"/>
      <c r="D193" s="62">
        <v>20</v>
      </c>
      <c r="E193" s="63" t="s">
        <v>503</v>
      </c>
      <c r="F193" s="64">
        <v>500</v>
      </c>
      <c r="G193" s="64">
        <f t="shared" si="36"/>
        <v>51.25</v>
      </c>
      <c r="H193" s="65">
        <f t="shared" si="37"/>
        <v>0.10249999999999999</v>
      </c>
      <c r="I193" s="66">
        <v>551.25</v>
      </c>
      <c r="J193" s="67">
        <f t="shared" si="38"/>
        <v>551.25</v>
      </c>
      <c r="K193" s="68">
        <v>0.05</v>
      </c>
      <c r="L193" s="69">
        <f t="shared" si="39"/>
        <v>578.8125</v>
      </c>
      <c r="M193" s="70">
        <v>45763</v>
      </c>
      <c r="N193" s="99" t="s">
        <v>80</v>
      </c>
      <c r="O193" s="80" t="s">
        <v>504</v>
      </c>
      <c r="P193" s="72" t="s">
        <v>505</v>
      </c>
      <c r="Q193" s="72" t="s">
        <v>506</v>
      </c>
      <c r="R193" s="73"/>
      <c r="S193" s="10" t="s">
        <v>92</v>
      </c>
    </row>
    <row r="194" spans="1:19" ht="13.2" customHeight="1" outlineLevel="1" x14ac:dyDescent="0.25">
      <c r="A194" s="59" t="s">
        <v>507</v>
      </c>
      <c r="B194" s="60" t="s">
        <v>508</v>
      </c>
      <c r="C194" s="61"/>
      <c r="D194" s="62">
        <v>19</v>
      </c>
      <c r="E194" s="63" t="s">
        <v>503</v>
      </c>
      <c r="F194" s="64">
        <v>600</v>
      </c>
      <c r="G194" s="64">
        <f t="shared" si="36"/>
        <v>61.5</v>
      </c>
      <c r="H194" s="65">
        <f t="shared" si="37"/>
        <v>0.10249999999999999</v>
      </c>
      <c r="I194" s="66">
        <v>661.5</v>
      </c>
      <c r="J194" s="67">
        <f t="shared" si="38"/>
        <v>661.5</v>
      </c>
      <c r="K194" s="68">
        <v>0.05</v>
      </c>
      <c r="L194" s="69">
        <f t="shared" si="39"/>
        <v>694.57500000000005</v>
      </c>
      <c r="M194" s="70">
        <v>45763</v>
      </c>
      <c r="N194" s="99" t="s">
        <v>80</v>
      </c>
      <c r="O194" s="80" t="s">
        <v>504</v>
      </c>
      <c r="P194" s="72" t="s">
        <v>505</v>
      </c>
      <c r="Q194" s="72" t="s">
        <v>506</v>
      </c>
      <c r="R194" s="73"/>
      <c r="S194" s="10" t="s">
        <v>92</v>
      </c>
    </row>
    <row r="195" spans="1:19" ht="13.2" customHeight="1" outlineLevel="1" x14ac:dyDescent="0.25">
      <c r="A195" s="59" t="s">
        <v>509</v>
      </c>
      <c r="B195" s="60" t="s">
        <v>510</v>
      </c>
      <c r="C195" s="61"/>
      <c r="D195" s="62">
        <v>3</v>
      </c>
      <c r="E195" s="63" t="s">
        <v>294</v>
      </c>
      <c r="F195" s="64">
        <v>140</v>
      </c>
      <c r="G195" s="64">
        <f t="shared" si="36"/>
        <v>14.349999999999994</v>
      </c>
      <c r="H195" s="65">
        <f t="shared" si="37"/>
        <v>0.10249999999999997</v>
      </c>
      <c r="I195" s="66">
        <v>154.35</v>
      </c>
      <c r="J195" s="67">
        <f t="shared" si="38"/>
        <v>154.35</v>
      </c>
      <c r="K195" s="68">
        <v>0.05</v>
      </c>
      <c r="L195" s="69">
        <f t="shared" si="39"/>
        <v>162.0675</v>
      </c>
      <c r="M195" s="70">
        <v>45763</v>
      </c>
      <c r="N195" s="99" t="s">
        <v>80</v>
      </c>
      <c r="O195" s="80" t="s">
        <v>504</v>
      </c>
      <c r="P195" s="72" t="s">
        <v>505</v>
      </c>
      <c r="Q195" s="72" t="s">
        <v>506</v>
      </c>
      <c r="R195" s="73"/>
      <c r="S195" s="10" t="s">
        <v>92</v>
      </c>
    </row>
    <row r="196" spans="1:19" ht="13.2" customHeight="1" outlineLevel="1" x14ac:dyDescent="0.25">
      <c r="A196" s="59" t="s">
        <v>511</v>
      </c>
      <c r="B196" s="60" t="s">
        <v>512</v>
      </c>
      <c r="C196" s="61"/>
      <c r="D196" s="62">
        <v>5</v>
      </c>
      <c r="E196" s="63" t="s">
        <v>513</v>
      </c>
      <c r="F196" s="64">
        <v>500</v>
      </c>
      <c r="G196" s="64">
        <f t="shared" si="36"/>
        <v>51.25</v>
      </c>
      <c r="H196" s="65">
        <f t="shared" si="37"/>
        <v>0.10249999999999999</v>
      </c>
      <c r="I196" s="66">
        <v>551.25</v>
      </c>
      <c r="J196" s="67">
        <f t="shared" si="38"/>
        <v>551.25</v>
      </c>
      <c r="K196" s="68">
        <v>0.05</v>
      </c>
      <c r="L196" s="69">
        <f t="shared" si="39"/>
        <v>578.8125</v>
      </c>
      <c r="M196" s="70">
        <v>45763</v>
      </c>
      <c r="N196" s="99" t="s">
        <v>80</v>
      </c>
      <c r="O196" s="80" t="s">
        <v>504</v>
      </c>
      <c r="P196" s="72" t="s">
        <v>505</v>
      </c>
      <c r="Q196" s="72" t="s">
        <v>506</v>
      </c>
      <c r="R196" s="73"/>
      <c r="S196" s="10" t="s">
        <v>92</v>
      </c>
    </row>
    <row r="197" spans="1:19" ht="13.2" customHeight="1" outlineLevel="1" x14ac:dyDescent="0.25">
      <c r="A197" s="59" t="s">
        <v>514</v>
      </c>
      <c r="B197" s="60" t="s">
        <v>515</v>
      </c>
      <c r="C197" s="61"/>
      <c r="D197" s="62">
        <v>1</v>
      </c>
      <c r="E197" s="63" t="s">
        <v>205</v>
      </c>
      <c r="F197" s="64">
        <v>200</v>
      </c>
      <c r="G197" s="64">
        <f t="shared" si="36"/>
        <v>20.5</v>
      </c>
      <c r="H197" s="65">
        <f t="shared" si="37"/>
        <v>0.10249999999999999</v>
      </c>
      <c r="I197" s="66">
        <v>220.5</v>
      </c>
      <c r="J197" s="67">
        <f t="shared" si="38"/>
        <v>220.5</v>
      </c>
      <c r="K197" s="68">
        <v>0.05</v>
      </c>
      <c r="L197" s="69">
        <f t="shared" si="39"/>
        <v>231.52500000000001</v>
      </c>
      <c r="M197" s="70">
        <v>45763</v>
      </c>
      <c r="N197" s="99" t="s">
        <v>80</v>
      </c>
      <c r="O197" s="80" t="s">
        <v>504</v>
      </c>
      <c r="P197" s="72" t="s">
        <v>505</v>
      </c>
      <c r="Q197" s="72" t="s">
        <v>506</v>
      </c>
      <c r="R197" s="73"/>
      <c r="S197" s="10" t="s">
        <v>92</v>
      </c>
    </row>
    <row r="198" spans="1:19" ht="13.2" customHeight="1" outlineLevel="1" x14ac:dyDescent="0.25">
      <c r="A198" s="59" t="s">
        <v>516</v>
      </c>
      <c r="B198" s="60" t="s">
        <v>517</v>
      </c>
      <c r="C198" s="61"/>
      <c r="D198" s="62">
        <v>1</v>
      </c>
      <c r="E198" s="63" t="s">
        <v>494</v>
      </c>
      <c r="F198" s="64">
        <v>70</v>
      </c>
      <c r="G198" s="64">
        <f t="shared" si="36"/>
        <v>7.1749999999999972</v>
      </c>
      <c r="H198" s="65">
        <f t="shared" si="37"/>
        <v>0.10249999999999997</v>
      </c>
      <c r="I198" s="66">
        <v>77.174999999999997</v>
      </c>
      <c r="J198" s="67">
        <f t="shared" si="38"/>
        <v>77.174999999999997</v>
      </c>
      <c r="K198" s="68">
        <v>0.05</v>
      </c>
      <c r="L198" s="69">
        <f t="shared" si="39"/>
        <v>81.033749999999998</v>
      </c>
      <c r="M198" s="70">
        <v>45763</v>
      </c>
      <c r="N198" s="99" t="s">
        <v>80</v>
      </c>
      <c r="O198" s="80" t="s">
        <v>518</v>
      </c>
      <c r="P198" s="72" t="s">
        <v>519</v>
      </c>
      <c r="Q198" s="72" t="s">
        <v>520</v>
      </c>
      <c r="R198" s="73"/>
      <c r="S198" s="10" t="s">
        <v>92</v>
      </c>
    </row>
    <row r="199" spans="1:19" ht="13.2" customHeight="1" outlineLevel="1" x14ac:dyDescent="0.25">
      <c r="A199" s="59" t="s">
        <v>521</v>
      </c>
      <c r="B199" s="60" t="s">
        <v>522</v>
      </c>
      <c r="C199" s="61"/>
      <c r="D199" s="62">
        <v>2</v>
      </c>
      <c r="E199" s="63" t="s">
        <v>294</v>
      </c>
      <c r="F199" s="64">
        <v>65</v>
      </c>
      <c r="G199" s="64">
        <f t="shared" si="36"/>
        <v>6.6625000000000085</v>
      </c>
      <c r="H199" s="65">
        <f t="shared" si="37"/>
        <v>0.10250000000000013</v>
      </c>
      <c r="I199" s="66">
        <v>71.662500000000009</v>
      </c>
      <c r="J199" s="67">
        <f t="shared" si="38"/>
        <v>71.662500000000009</v>
      </c>
      <c r="K199" s="68">
        <v>0.05</v>
      </c>
      <c r="L199" s="69">
        <f t="shared" si="39"/>
        <v>75.245625000000018</v>
      </c>
      <c r="M199" s="70">
        <v>45763</v>
      </c>
      <c r="N199" s="99" t="s">
        <v>80</v>
      </c>
      <c r="O199" s="80" t="s">
        <v>518</v>
      </c>
      <c r="P199" s="72" t="s">
        <v>519</v>
      </c>
      <c r="Q199" s="72" t="s">
        <v>520</v>
      </c>
      <c r="R199" s="73"/>
      <c r="S199" s="10" t="s">
        <v>92</v>
      </c>
    </row>
    <row r="200" spans="1:19" ht="13.2" customHeight="1" outlineLevel="1" x14ac:dyDescent="0.25">
      <c r="A200" s="59" t="s">
        <v>523</v>
      </c>
      <c r="B200" s="60" t="s">
        <v>524</v>
      </c>
      <c r="C200" s="61"/>
      <c r="D200" s="62">
        <v>5</v>
      </c>
      <c r="E200" s="63" t="s">
        <v>513</v>
      </c>
      <c r="F200" s="64">
        <v>350</v>
      </c>
      <c r="G200" s="64">
        <f t="shared" si="36"/>
        <v>35.875</v>
      </c>
      <c r="H200" s="65">
        <f t="shared" si="37"/>
        <v>0.10249999999999999</v>
      </c>
      <c r="I200" s="66">
        <v>385.875</v>
      </c>
      <c r="J200" s="67">
        <f t="shared" si="38"/>
        <v>385.875</v>
      </c>
      <c r="K200" s="68">
        <v>0.05</v>
      </c>
      <c r="L200" s="69">
        <f t="shared" si="39"/>
        <v>405.16875000000005</v>
      </c>
      <c r="M200" s="70">
        <v>45763</v>
      </c>
      <c r="N200" s="99" t="s">
        <v>80</v>
      </c>
      <c r="O200" s="80" t="s">
        <v>518</v>
      </c>
      <c r="P200" s="72" t="s">
        <v>519</v>
      </c>
      <c r="Q200" s="72" t="s">
        <v>520</v>
      </c>
      <c r="R200" s="73"/>
      <c r="S200" s="10" t="s">
        <v>92</v>
      </c>
    </row>
    <row r="201" spans="1:19" ht="13.2" customHeight="1" outlineLevel="1" x14ac:dyDescent="0.25">
      <c r="A201" s="59" t="s">
        <v>525</v>
      </c>
      <c r="B201" s="60" t="s">
        <v>526</v>
      </c>
      <c r="C201" s="61"/>
      <c r="D201" s="62">
        <v>1</v>
      </c>
      <c r="E201" s="63" t="s">
        <v>527</v>
      </c>
      <c r="F201" s="64">
        <v>300</v>
      </c>
      <c r="G201" s="64">
        <f t="shared" si="36"/>
        <v>30.75</v>
      </c>
      <c r="H201" s="65">
        <f t="shared" si="37"/>
        <v>0.10249999999999999</v>
      </c>
      <c r="I201" s="66">
        <v>330.75</v>
      </c>
      <c r="J201" s="67">
        <f t="shared" si="38"/>
        <v>330.75</v>
      </c>
      <c r="K201" s="68">
        <v>0.05</v>
      </c>
      <c r="L201" s="69">
        <f t="shared" si="39"/>
        <v>347.28750000000002</v>
      </c>
      <c r="M201" s="70">
        <v>45763</v>
      </c>
      <c r="N201" s="99" t="s">
        <v>80</v>
      </c>
      <c r="O201" s="80" t="s">
        <v>518</v>
      </c>
      <c r="P201" s="72" t="s">
        <v>519</v>
      </c>
      <c r="Q201" s="72" t="s">
        <v>520</v>
      </c>
      <c r="R201" s="73"/>
      <c r="S201" s="10" t="s">
        <v>92</v>
      </c>
    </row>
    <row r="202" spans="1:19" ht="13.2" customHeight="1" outlineLevel="1" x14ac:dyDescent="0.25">
      <c r="A202" s="59" t="s">
        <v>528</v>
      </c>
      <c r="B202" s="60" t="s">
        <v>529</v>
      </c>
      <c r="C202" s="61"/>
      <c r="D202" s="62">
        <v>1</v>
      </c>
      <c r="E202" s="63" t="s">
        <v>530</v>
      </c>
      <c r="F202" s="64">
        <v>200</v>
      </c>
      <c r="G202" s="64">
        <f t="shared" si="36"/>
        <v>20.5</v>
      </c>
      <c r="H202" s="65">
        <f t="shared" si="37"/>
        <v>0.10249999999999999</v>
      </c>
      <c r="I202" s="66">
        <v>220.5</v>
      </c>
      <c r="J202" s="67">
        <f t="shared" si="38"/>
        <v>220.5</v>
      </c>
      <c r="K202" s="68">
        <v>0.05</v>
      </c>
      <c r="L202" s="69">
        <f t="shared" si="39"/>
        <v>231.52500000000001</v>
      </c>
      <c r="M202" s="70">
        <v>45763</v>
      </c>
      <c r="N202" s="99" t="s">
        <v>80</v>
      </c>
      <c r="O202" s="80" t="s">
        <v>518</v>
      </c>
      <c r="P202" s="72" t="s">
        <v>519</v>
      </c>
      <c r="Q202" s="72" t="s">
        <v>520</v>
      </c>
      <c r="R202" s="73"/>
      <c r="S202" s="10" t="s">
        <v>92</v>
      </c>
    </row>
    <row r="203" spans="1:19" ht="13.2" customHeight="1" outlineLevel="1" x14ac:dyDescent="0.25">
      <c r="A203" s="59" t="s">
        <v>531</v>
      </c>
      <c r="B203" s="60" t="s">
        <v>532</v>
      </c>
      <c r="C203" s="61"/>
      <c r="D203" s="62">
        <v>1</v>
      </c>
      <c r="E203" s="63" t="s">
        <v>494</v>
      </c>
      <c r="F203" s="64">
        <v>80</v>
      </c>
      <c r="G203" s="64">
        <f t="shared" si="36"/>
        <v>8.2000000000000028</v>
      </c>
      <c r="H203" s="65">
        <f t="shared" si="37"/>
        <v>0.10250000000000004</v>
      </c>
      <c r="I203" s="66">
        <v>88.2</v>
      </c>
      <c r="J203" s="67">
        <f t="shared" si="38"/>
        <v>88.2</v>
      </c>
      <c r="K203" s="68">
        <v>0.05</v>
      </c>
      <c r="L203" s="69">
        <f t="shared" si="39"/>
        <v>92.610000000000014</v>
      </c>
      <c r="M203" s="70">
        <v>45763</v>
      </c>
      <c r="N203" s="99" t="s">
        <v>80</v>
      </c>
      <c r="O203" s="80" t="s">
        <v>533</v>
      </c>
      <c r="P203" s="72" t="s">
        <v>534</v>
      </c>
      <c r="Q203" s="72" t="s">
        <v>535</v>
      </c>
      <c r="R203" s="73"/>
      <c r="S203" s="10" t="s">
        <v>92</v>
      </c>
    </row>
    <row r="204" spans="1:19" ht="13.2" customHeight="1" outlineLevel="1" x14ac:dyDescent="0.25">
      <c r="A204" s="59" t="s">
        <v>536</v>
      </c>
      <c r="B204" s="60" t="s">
        <v>537</v>
      </c>
      <c r="C204" s="61"/>
      <c r="D204" s="62">
        <v>1</v>
      </c>
      <c r="E204" s="63" t="s">
        <v>128</v>
      </c>
      <c r="F204" s="64">
        <v>80</v>
      </c>
      <c r="G204" s="64">
        <f t="shared" si="36"/>
        <v>8.2000000000000028</v>
      </c>
      <c r="H204" s="65">
        <f t="shared" si="37"/>
        <v>0.10250000000000004</v>
      </c>
      <c r="I204" s="66">
        <v>88.2</v>
      </c>
      <c r="J204" s="67">
        <f t="shared" si="38"/>
        <v>88.2</v>
      </c>
      <c r="K204" s="68">
        <v>0.05</v>
      </c>
      <c r="L204" s="69">
        <f t="shared" si="39"/>
        <v>92.610000000000014</v>
      </c>
      <c r="M204" s="70">
        <v>45763</v>
      </c>
      <c r="N204" s="99" t="s">
        <v>80</v>
      </c>
      <c r="O204" s="80" t="s">
        <v>533</v>
      </c>
      <c r="P204" s="72" t="s">
        <v>534</v>
      </c>
      <c r="Q204" s="72" t="s">
        <v>538</v>
      </c>
      <c r="R204" s="73"/>
      <c r="S204" s="10" t="s">
        <v>92</v>
      </c>
    </row>
    <row r="205" spans="1:19" ht="13.2" customHeight="1" outlineLevel="1" x14ac:dyDescent="0.25">
      <c r="A205" s="59" t="s">
        <v>539</v>
      </c>
      <c r="B205" s="60" t="s">
        <v>540</v>
      </c>
      <c r="C205" s="61"/>
      <c r="D205" s="62">
        <v>1</v>
      </c>
      <c r="E205" s="63" t="s">
        <v>494</v>
      </c>
      <c r="F205" s="64">
        <v>1400</v>
      </c>
      <c r="G205" s="64">
        <f t="shared" si="36"/>
        <v>143.5</v>
      </c>
      <c r="H205" s="65">
        <f t="shared" si="37"/>
        <v>0.10249999999999999</v>
      </c>
      <c r="I205" s="66">
        <v>1543.5</v>
      </c>
      <c r="J205" s="67">
        <f t="shared" si="38"/>
        <v>1543.5</v>
      </c>
      <c r="K205" s="68">
        <v>0.05</v>
      </c>
      <c r="L205" s="69">
        <f t="shared" si="39"/>
        <v>1620.6750000000002</v>
      </c>
      <c r="M205" s="70">
        <v>45763</v>
      </c>
      <c r="N205" s="99" t="s">
        <v>80</v>
      </c>
      <c r="O205" s="80" t="s">
        <v>533</v>
      </c>
      <c r="P205" s="72" t="s">
        <v>534</v>
      </c>
      <c r="Q205" s="72" t="s">
        <v>541</v>
      </c>
      <c r="R205" s="73"/>
      <c r="S205" s="10" t="s">
        <v>92</v>
      </c>
    </row>
    <row r="206" spans="1:19" ht="13.2" customHeight="1" outlineLevel="1" x14ac:dyDescent="0.25">
      <c r="A206" s="59" t="s">
        <v>542</v>
      </c>
      <c r="B206" s="60" t="s">
        <v>543</v>
      </c>
      <c r="C206" s="61"/>
      <c r="D206" s="62">
        <v>5</v>
      </c>
      <c r="E206" s="63" t="s">
        <v>513</v>
      </c>
      <c r="F206" s="64">
        <v>350</v>
      </c>
      <c r="G206" s="64">
        <f t="shared" si="36"/>
        <v>35.875</v>
      </c>
      <c r="H206" s="65">
        <f t="shared" si="37"/>
        <v>0.10249999999999999</v>
      </c>
      <c r="I206" s="66">
        <v>385.875</v>
      </c>
      <c r="J206" s="67">
        <f t="shared" si="38"/>
        <v>385.875</v>
      </c>
      <c r="K206" s="68">
        <v>0.05</v>
      </c>
      <c r="L206" s="69">
        <f t="shared" si="39"/>
        <v>405.16875000000005</v>
      </c>
      <c r="M206" s="70">
        <v>45763</v>
      </c>
      <c r="N206" s="99" t="s">
        <v>80</v>
      </c>
      <c r="O206" s="80" t="s">
        <v>533</v>
      </c>
      <c r="P206" s="72" t="s">
        <v>534</v>
      </c>
      <c r="Q206" s="72" t="s">
        <v>544</v>
      </c>
      <c r="R206" s="73"/>
      <c r="S206" s="10" t="s">
        <v>92</v>
      </c>
    </row>
    <row r="207" spans="1:19" ht="13.2" customHeight="1" outlineLevel="1" x14ac:dyDescent="0.25">
      <c r="A207" s="59" t="s">
        <v>545</v>
      </c>
      <c r="B207" s="60" t="s">
        <v>546</v>
      </c>
      <c r="C207" s="61"/>
      <c r="D207" s="62">
        <v>1</v>
      </c>
      <c r="E207" s="63" t="s">
        <v>494</v>
      </c>
      <c r="F207" s="64">
        <v>137.56</v>
      </c>
      <c r="G207" s="64">
        <f>I207-F207</f>
        <v>14.099900000000019</v>
      </c>
      <c r="H207" s="65">
        <f t="shared" si="37"/>
        <v>0.10250000000000013</v>
      </c>
      <c r="I207" s="66">
        <v>151.65990000000002</v>
      </c>
      <c r="J207" s="67">
        <f t="shared" si="38"/>
        <v>151.65990000000002</v>
      </c>
      <c r="K207" s="68">
        <v>0.05</v>
      </c>
      <c r="L207" s="69">
        <f>J207*(1+K207)</f>
        <v>159.24289500000003</v>
      </c>
      <c r="M207" s="70">
        <v>45763</v>
      </c>
      <c r="N207" s="99" t="s">
        <v>80</v>
      </c>
      <c r="O207" s="80" t="s">
        <v>533</v>
      </c>
      <c r="P207" s="72" t="s">
        <v>534</v>
      </c>
      <c r="Q207" s="72" t="s">
        <v>535</v>
      </c>
      <c r="R207" s="73"/>
      <c r="S207" s="10" t="s">
        <v>92</v>
      </c>
    </row>
    <row r="208" spans="1:19" ht="13.2" customHeight="1" outlineLevel="1" x14ac:dyDescent="0.25">
      <c r="A208" s="59" t="s">
        <v>547</v>
      </c>
      <c r="B208" s="60" t="s">
        <v>548</v>
      </c>
      <c r="C208" s="61"/>
      <c r="D208" s="62">
        <v>2</v>
      </c>
      <c r="E208" s="63" t="s">
        <v>294</v>
      </c>
      <c r="F208" s="64">
        <v>90.29</v>
      </c>
      <c r="G208" s="64">
        <f>I208-F208</f>
        <v>9.2547250000000076</v>
      </c>
      <c r="H208" s="65">
        <f t="shared" si="37"/>
        <v>0.10250000000000008</v>
      </c>
      <c r="I208" s="66">
        <v>99.544725000000014</v>
      </c>
      <c r="J208" s="67">
        <f t="shared" si="38"/>
        <v>99.544725000000014</v>
      </c>
      <c r="K208" s="68">
        <v>0.05</v>
      </c>
      <c r="L208" s="69">
        <f>J208*(1+K208)</f>
        <v>104.52196125000002</v>
      </c>
      <c r="M208" s="70">
        <v>45763</v>
      </c>
      <c r="N208" s="99" t="s">
        <v>80</v>
      </c>
      <c r="O208" s="80" t="s">
        <v>533</v>
      </c>
      <c r="P208" s="72" t="s">
        <v>534</v>
      </c>
      <c r="Q208" s="72" t="s">
        <v>538</v>
      </c>
      <c r="R208" s="73"/>
      <c r="S208" s="10" t="s">
        <v>92</v>
      </c>
    </row>
    <row r="209" spans="1:19" ht="13.2" customHeight="1" outlineLevel="1" x14ac:dyDescent="0.25">
      <c r="A209" s="59" t="s">
        <v>549</v>
      </c>
      <c r="B209" s="60" t="s">
        <v>550</v>
      </c>
      <c r="C209" s="61"/>
      <c r="D209" s="62">
        <v>6</v>
      </c>
      <c r="E209" s="63" t="s">
        <v>294</v>
      </c>
      <c r="F209" s="64">
        <v>212.28</v>
      </c>
      <c r="G209" s="64">
        <f>I209-F209</f>
        <v>21.758700000000005</v>
      </c>
      <c r="H209" s="65">
        <f t="shared" si="37"/>
        <v>0.10250000000000002</v>
      </c>
      <c r="I209" s="66">
        <v>234.03870000000001</v>
      </c>
      <c r="J209" s="67">
        <f t="shared" si="38"/>
        <v>234.03870000000001</v>
      </c>
      <c r="K209" s="68">
        <v>0.05</v>
      </c>
      <c r="L209" s="69">
        <f>J209*(1+K209)</f>
        <v>245.74063500000003</v>
      </c>
      <c r="M209" s="70">
        <v>45763</v>
      </c>
      <c r="N209" s="99" t="s">
        <v>80</v>
      </c>
      <c r="O209" s="80" t="s">
        <v>533</v>
      </c>
      <c r="P209" s="72" t="s">
        <v>534</v>
      </c>
      <c r="Q209" s="72" t="s">
        <v>541</v>
      </c>
      <c r="R209" s="73"/>
      <c r="S209" s="10" t="s">
        <v>92</v>
      </c>
    </row>
    <row r="210" spans="1:19" ht="13.2" customHeight="1" outlineLevel="1" x14ac:dyDescent="0.25">
      <c r="A210" s="59" t="s">
        <v>551</v>
      </c>
      <c r="B210" s="60" t="s">
        <v>552</v>
      </c>
      <c r="C210" s="61"/>
      <c r="D210" s="62">
        <v>5</v>
      </c>
      <c r="E210" s="63" t="s">
        <v>513</v>
      </c>
      <c r="F210" s="64">
        <v>350</v>
      </c>
      <c r="G210" s="64">
        <f>I210-F210</f>
        <v>35.875</v>
      </c>
      <c r="H210" s="65">
        <f t="shared" si="37"/>
        <v>0.10249999999999999</v>
      </c>
      <c r="I210" s="66">
        <v>385.875</v>
      </c>
      <c r="J210" s="67">
        <f t="shared" si="38"/>
        <v>385.875</v>
      </c>
      <c r="K210" s="68">
        <v>0.05</v>
      </c>
      <c r="L210" s="69">
        <f>J210*(1+K210)</f>
        <v>405.16875000000005</v>
      </c>
      <c r="M210" s="70">
        <v>45763</v>
      </c>
      <c r="N210" s="99" t="s">
        <v>80</v>
      </c>
      <c r="O210" s="80" t="s">
        <v>533</v>
      </c>
      <c r="P210" s="72" t="s">
        <v>534</v>
      </c>
      <c r="Q210" s="72" t="s">
        <v>544</v>
      </c>
      <c r="R210" s="73"/>
      <c r="S210" s="10" t="s">
        <v>92</v>
      </c>
    </row>
    <row r="211" spans="1:19" ht="13.2" customHeight="1" outlineLevel="1" x14ac:dyDescent="0.25">
      <c r="A211" s="59" t="s">
        <v>553</v>
      </c>
      <c r="B211" s="60" t="str">
        <f>'[36]ESTIMATIONS-MAIN'!B3273</f>
        <v>Raincoat Roofing System:</v>
      </c>
      <c r="C211" s="61"/>
      <c r="D211" s="62">
        <v>1</v>
      </c>
      <c r="E211" s="63" t="s">
        <v>448</v>
      </c>
      <c r="F211" s="64">
        <v>397.96</v>
      </c>
      <c r="G211" s="64">
        <f t="shared" si="36"/>
        <v>0</v>
      </c>
      <c r="H211" s="65">
        <f t="shared" si="37"/>
        <v>0</v>
      </c>
      <c r="I211" s="66">
        <v>397.96</v>
      </c>
      <c r="J211" s="67">
        <v>397.96</v>
      </c>
      <c r="K211" s="68">
        <v>0</v>
      </c>
      <c r="L211" s="69">
        <f t="shared" si="39"/>
        <v>397.96</v>
      </c>
      <c r="M211" s="70">
        <v>45763</v>
      </c>
      <c r="N211" s="99" t="s">
        <v>80</v>
      </c>
      <c r="O211" s="80" t="s">
        <v>554</v>
      </c>
      <c r="P211" s="72"/>
      <c r="Q211" s="72"/>
      <c r="R211" s="73"/>
      <c r="S211" s="10" t="s">
        <v>92</v>
      </c>
    </row>
    <row r="212" spans="1:19" ht="13.2" customHeight="1" outlineLevel="1" x14ac:dyDescent="0.25">
      <c r="A212" s="59" t="s">
        <v>555</v>
      </c>
      <c r="B212" s="60" t="s">
        <v>556</v>
      </c>
      <c r="C212" s="61"/>
      <c r="D212" s="62">
        <v>1</v>
      </c>
      <c r="E212" s="63" t="s">
        <v>448</v>
      </c>
      <c r="F212" s="64">
        <v>226.49</v>
      </c>
      <c r="G212" s="64">
        <f t="shared" si="36"/>
        <v>0</v>
      </c>
      <c r="H212" s="65">
        <f t="shared" si="37"/>
        <v>0</v>
      </c>
      <c r="I212" s="66">
        <v>226.49</v>
      </c>
      <c r="J212" s="67">
        <v>226.49</v>
      </c>
      <c r="K212" s="68">
        <v>0</v>
      </c>
      <c r="L212" s="69">
        <f t="shared" si="39"/>
        <v>226.49</v>
      </c>
      <c r="M212" s="70">
        <v>45763</v>
      </c>
      <c r="N212" s="99" t="s">
        <v>80</v>
      </c>
      <c r="O212" s="80" t="s">
        <v>554</v>
      </c>
      <c r="P212" s="72"/>
      <c r="Q212" s="72"/>
      <c r="R212" s="73"/>
      <c r="S212" s="10" t="s">
        <v>92</v>
      </c>
    </row>
    <row r="213" spans="1:19" ht="13.2" customHeight="1" outlineLevel="1" x14ac:dyDescent="0.25">
      <c r="A213" s="59" t="s">
        <v>557</v>
      </c>
      <c r="B213" s="60" t="str">
        <f>'[36]ESTIMATIONS-MAIN'!B3281</f>
        <v>Domod Roofing System:</v>
      </c>
      <c r="C213" s="61"/>
      <c r="D213" s="62">
        <v>1</v>
      </c>
      <c r="E213" s="63" t="s">
        <v>448</v>
      </c>
      <c r="F213" s="64">
        <v>286.98657067700401</v>
      </c>
      <c r="G213" s="64">
        <f t="shared" si="36"/>
        <v>14.349328533850212</v>
      </c>
      <c r="H213" s="65">
        <f t="shared" si="37"/>
        <v>5.0000000000000037E-2</v>
      </c>
      <c r="I213" s="66">
        <v>301.33589921085422</v>
      </c>
      <c r="J213" s="67">
        <f t="shared" ref="J213:J219" si="40">(I213)*$V$12</f>
        <v>301.33589921085422</v>
      </c>
      <c r="K213" s="68">
        <v>0</v>
      </c>
      <c r="L213" s="69">
        <f t="shared" si="39"/>
        <v>301.33589921085422</v>
      </c>
      <c r="M213" s="70">
        <v>45763</v>
      </c>
      <c r="N213" s="99" t="s">
        <v>80</v>
      </c>
      <c r="O213" s="80" t="s">
        <v>558</v>
      </c>
      <c r="P213" s="72" t="s">
        <v>559</v>
      </c>
      <c r="Q213" s="72" t="s">
        <v>560</v>
      </c>
      <c r="R213" s="73"/>
      <c r="S213" s="10" t="s">
        <v>92</v>
      </c>
    </row>
    <row r="214" spans="1:19" ht="13.2" customHeight="1" outlineLevel="1" x14ac:dyDescent="0.25">
      <c r="A214" s="59" t="s">
        <v>561</v>
      </c>
      <c r="B214" s="60" t="s">
        <v>562</v>
      </c>
      <c r="C214" s="104"/>
      <c r="D214" s="62">
        <v>1</v>
      </c>
      <c r="E214" s="63" t="s">
        <v>448</v>
      </c>
      <c r="F214" s="64">
        <v>262.83</v>
      </c>
      <c r="G214" s="64">
        <f t="shared" si="36"/>
        <v>13.141500000000008</v>
      </c>
      <c r="H214" s="65">
        <f t="shared" si="37"/>
        <v>5.0000000000000031E-2</v>
      </c>
      <c r="I214" s="66">
        <v>275.97149999999999</v>
      </c>
      <c r="J214" s="67">
        <f t="shared" si="40"/>
        <v>275.97149999999999</v>
      </c>
      <c r="K214" s="68">
        <v>0</v>
      </c>
      <c r="L214" s="69">
        <f t="shared" si="39"/>
        <v>275.97149999999999</v>
      </c>
      <c r="M214" s="70">
        <v>45763</v>
      </c>
      <c r="N214" s="99" t="s">
        <v>80</v>
      </c>
      <c r="O214" s="80" t="s">
        <v>558</v>
      </c>
      <c r="P214" s="72" t="s">
        <v>559</v>
      </c>
      <c r="Q214" s="72" t="s">
        <v>560</v>
      </c>
      <c r="R214" s="73"/>
      <c r="S214" s="10" t="s">
        <v>92</v>
      </c>
    </row>
    <row r="215" spans="1:19" ht="13.2" customHeight="1" outlineLevel="1" x14ac:dyDescent="0.25">
      <c r="A215" s="59" t="s">
        <v>563</v>
      </c>
      <c r="B215" s="60" t="s">
        <v>564</v>
      </c>
      <c r="C215" s="61"/>
      <c r="D215" s="62">
        <v>1</v>
      </c>
      <c r="E215" s="63" t="s">
        <v>448</v>
      </c>
      <c r="F215" s="64">
        <v>285</v>
      </c>
      <c r="G215" s="64">
        <f t="shared" si="36"/>
        <v>14.25</v>
      </c>
      <c r="H215" s="65">
        <f t="shared" si="37"/>
        <v>0.05</v>
      </c>
      <c r="I215" s="66">
        <v>299.25</v>
      </c>
      <c r="J215" s="67">
        <f t="shared" si="40"/>
        <v>299.25</v>
      </c>
      <c r="K215" s="68">
        <v>0</v>
      </c>
      <c r="L215" s="69">
        <f t="shared" si="39"/>
        <v>299.25</v>
      </c>
      <c r="M215" s="70">
        <v>45763</v>
      </c>
      <c r="N215" s="99" t="s">
        <v>80</v>
      </c>
      <c r="O215" s="80"/>
      <c r="P215" s="72"/>
      <c r="Q215" s="72"/>
      <c r="R215" s="73"/>
      <c r="S215" s="10" t="s">
        <v>92</v>
      </c>
    </row>
    <row r="216" spans="1:19" ht="13.2" customHeight="1" outlineLevel="1" x14ac:dyDescent="0.25">
      <c r="A216" s="59" t="s">
        <v>565</v>
      </c>
      <c r="B216" s="60" t="s">
        <v>566</v>
      </c>
      <c r="C216" s="104"/>
      <c r="D216" s="62">
        <v>1</v>
      </c>
      <c r="E216" s="63" t="s">
        <v>448</v>
      </c>
      <c r="F216" s="64">
        <v>268.83</v>
      </c>
      <c r="G216" s="64">
        <f t="shared" si="36"/>
        <v>13.441500000000019</v>
      </c>
      <c r="H216" s="65">
        <f t="shared" si="37"/>
        <v>5.0000000000000072E-2</v>
      </c>
      <c r="I216" s="66">
        <v>282.2715</v>
      </c>
      <c r="J216" s="67">
        <f t="shared" si="40"/>
        <v>282.2715</v>
      </c>
      <c r="K216" s="68">
        <v>0</v>
      </c>
      <c r="L216" s="69">
        <f t="shared" si="39"/>
        <v>282.2715</v>
      </c>
      <c r="M216" s="70">
        <v>45763</v>
      </c>
      <c r="N216" s="99" t="s">
        <v>80</v>
      </c>
      <c r="O216" s="80"/>
      <c r="P216" s="72"/>
      <c r="Q216" s="72"/>
      <c r="R216" s="73"/>
      <c r="S216" s="10" t="s">
        <v>92</v>
      </c>
    </row>
    <row r="217" spans="1:19" ht="13.2" customHeight="1" outlineLevel="1" x14ac:dyDescent="0.25">
      <c r="A217" s="59" t="s">
        <v>567</v>
      </c>
      <c r="B217" s="60" t="s">
        <v>568</v>
      </c>
      <c r="C217" s="104"/>
      <c r="D217" s="62">
        <v>1</v>
      </c>
      <c r="E217" s="63" t="s">
        <v>128</v>
      </c>
      <c r="F217" s="64">
        <v>50</v>
      </c>
      <c r="G217" s="64">
        <f>I217-F217</f>
        <v>2.5</v>
      </c>
      <c r="H217" s="65">
        <f t="shared" si="37"/>
        <v>0.05</v>
      </c>
      <c r="I217" s="66">
        <v>52.5</v>
      </c>
      <c r="J217" s="67">
        <f t="shared" si="40"/>
        <v>52.5</v>
      </c>
      <c r="K217" s="68">
        <v>0</v>
      </c>
      <c r="L217" s="69">
        <f t="shared" si="39"/>
        <v>52.5</v>
      </c>
      <c r="M217" s="70">
        <v>45763</v>
      </c>
      <c r="N217" s="99" t="s">
        <v>80</v>
      </c>
      <c r="O217" s="80" t="s">
        <v>558</v>
      </c>
      <c r="P217" s="72" t="s">
        <v>559</v>
      </c>
      <c r="Q217" s="72" t="s">
        <v>560</v>
      </c>
      <c r="R217" s="73"/>
      <c r="S217" s="10" t="s">
        <v>92</v>
      </c>
    </row>
    <row r="218" spans="1:19" ht="13.2" customHeight="1" outlineLevel="1" x14ac:dyDescent="0.25">
      <c r="A218" s="59" t="s">
        <v>569</v>
      </c>
      <c r="B218" s="60" t="s">
        <v>570</v>
      </c>
      <c r="C218" s="61"/>
      <c r="D218" s="62">
        <v>1</v>
      </c>
      <c r="E218" s="63" t="s">
        <v>128</v>
      </c>
      <c r="F218" s="64">
        <v>55</v>
      </c>
      <c r="G218" s="64">
        <f>I218-F218</f>
        <v>2.75</v>
      </c>
      <c r="H218" s="65">
        <f t="shared" si="37"/>
        <v>0.05</v>
      </c>
      <c r="I218" s="66">
        <v>57.75</v>
      </c>
      <c r="J218" s="67">
        <f t="shared" si="40"/>
        <v>57.75</v>
      </c>
      <c r="K218" s="68">
        <v>0</v>
      </c>
      <c r="L218" s="69">
        <f t="shared" si="39"/>
        <v>57.75</v>
      </c>
      <c r="M218" s="70">
        <v>45763</v>
      </c>
      <c r="N218" s="99" t="s">
        <v>80</v>
      </c>
      <c r="O218" s="80" t="s">
        <v>558</v>
      </c>
      <c r="P218" s="72" t="s">
        <v>559</v>
      </c>
      <c r="Q218" s="72" t="s">
        <v>560</v>
      </c>
      <c r="R218" s="73"/>
      <c r="S218" s="10" t="s">
        <v>92</v>
      </c>
    </row>
    <row r="219" spans="1:19" ht="13.2" customHeight="1" outlineLevel="1" x14ac:dyDescent="0.25">
      <c r="A219" s="59" t="s">
        <v>571</v>
      </c>
      <c r="B219" s="60" t="s">
        <v>572</v>
      </c>
      <c r="C219" s="104"/>
      <c r="D219" s="62">
        <v>1</v>
      </c>
      <c r="E219" s="63" t="s">
        <v>128</v>
      </c>
      <c r="F219" s="64">
        <v>65</v>
      </c>
      <c r="G219" s="64">
        <f>I219-F219</f>
        <v>3.25</v>
      </c>
      <c r="H219" s="65">
        <f t="shared" si="37"/>
        <v>0.05</v>
      </c>
      <c r="I219" s="76">
        <v>68.25</v>
      </c>
      <c r="J219" s="67">
        <f t="shared" si="40"/>
        <v>68.25</v>
      </c>
      <c r="K219" s="77">
        <v>0</v>
      </c>
      <c r="L219" s="69">
        <f t="shared" si="39"/>
        <v>68.25</v>
      </c>
      <c r="M219" s="78">
        <v>45763</v>
      </c>
      <c r="N219" s="105" t="s">
        <v>80</v>
      </c>
      <c r="O219" s="80" t="s">
        <v>558</v>
      </c>
      <c r="P219" s="72" t="s">
        <v>559</v>
      </c>
      <c r="Q219" s="72" t="s">
        <v>560</v>
      </c>
      <c r="R219" s="73"/>
      <c r="S219" s="10" t="s">
        <v>92</v>
      </c>
    </row>
    <row r="220" spans="1:19" ht="13.2" customHeight="1" x14ac:dyDescent="0.3">
      <c r="A220" s="47" t="s">
        <v>573</v>
      </c>
      <c r="B220" s="82" t="s">
        <v>574</v>
      </c>
      <c r="C220" s="49"/>
      <c r="D220" s="83"/>
      <c r="E220" s="84"/>
      <c r="F220" s="85"/>
      <c r="G220" s="86"/>
      <c r="H220" s="86"/>
      <c r="I220" s="87"/>
      <c r="J220" s="88"/>
      <c r="K220" s="109"/>
      <c r="L220" s="90"/>
      <c r="M220" s="170"/>
      <c r="N220" s="92"/>
      <c r="O220" s="93"/>
      <c r="P220" s="94"/>
      <c r="Q220" s="94"/>
      <c r="R220" s="96"/>
      <c r="S220" s="10" t="s">
        <v>92</v>
      </c>
    </row>
    <row r="221" spans="1:19" ht="13.2" customHeight="1" outlineLevel="1" x14ac:dyDescent="0.25">
      <c r="A221" s="59" t="s">
        <v>575</v>
      </c>
      <c r="B221" s="60" t="s">
        <v>576</v>
      </c>
      <c r="C221" s="61"/>
      <c r="D221" s="62">
        <f t="shared" ref="D221:D227" si="41">1.2*2.4</f>
        <v>2.88</v>
      </c>
      <c r="E221" s="63" t="s">
        <v>177</v>
      </c>
      <c r="F221" s="97">
        <v>180</v>
      </c>
      <c r="G221" s="64">
        <f t="shared" ref="G221:G269" si="42">I221-F221</f>
        <v>18.450000000000017</v>
      </c>
      <c r="H221" s="65">
        <f t="shared" ref="H221:H269" si="43">G221/F221</f>
        <v>0.10250000000000009</v>
      </c>
      <c r="I221" s="66">
        <v>198.45000000000002</v>
      </c>
      <c r="J221" s="67">
        <f>(($J$9+100%)*I221)*$V$12</f>
        <v>198.45000000000002</v>
      </c>
      <c r="K221" s="176">
        <v>0.05</v>
      </c>
      <c r="L221" s="69">
        <f t="shared" ref="L221:L269" si="44">J221*(1+K221)</f>
        <v>208.37250000000003</v>
      </c>
      <c r="M221" s="70">
        <v>45764</v>
      </c>
      <c r="N221" s="128" t="s">
        <v>67</v>
      </c>
      <c r="O221" s="100" t="s">
        <v>577</v>
      </c>
      <c r="P221" s="101" t="s">
        <v>578</v>
      </c>
      <c r="Q221" s="101" t="s">
        <v>579</v>
      </c>
      <c r="R221" s="73"/>
      <c r="S221" s="10" t="s">
        <v>92</v>
      </c>
    </row>
    <row r="222" spans="1:19" ht="13.2" customHeight="1" outlineLevel="1" x14ac:dyDescent="0.25">
      <c r="A222" s="59" t="s">
        <v>580</v>
      </c>
      <c r="B222" s="60" t="s">
        <v>581</v>
      </c>
      <c r="C222" s="61"/>
      <c r="D222" s="62">
        <f t="shared" si="41"/>
        <v>2.88</v>
      </c>
      <c r="E222" s="63" t="s">
        <v>177</v>
      </c>
      <c r="F222" s="64">
        <v>143</v>
      </c>
      <c r="G222" s="64">
        <f t="shared" si="42"/>
        <v>7.1500000000000057</v>
      </c>
      <c r="H222" s="65">
        <f t="shared" si="43"/>
        <v>5.0000000000000037E-2</v>
      </c>
      <c r="I222" s="66">
        <v>150.15</v>
      </c>
      <c r="J222" s="67">
        <v>143</v>
      </c>
      <c r="K222" s="68">
        <v>0.05</v>
      </c>
      <c r="L222" s="69">
        <f t="shared" si="44"/>
        <v>150.15</v>
      </c>
      <c r="M222" s="70">
        <v>45764</v>
      </c>
      <c r="N222" s="128" t="s">
        <v>67</v>
      </c>
      <c r="O222" s="80" t="s">
        <v>582</v>
      </c>
      <c r="P222" s="72"/>
      <c r="Q222" s="72"/>
      <c r="R222" s="73"/>
      <c r="S222" s="10" t="s">
        <v>92</v>
      </c>
    </row>
    <row r="223" spans="1:19" ht="13.2" customHeight="1" outlineLevel="1" x14ac:dyDescent="0.25">
      <c r="A223" s="59" t="s">
        <v>583</v>
      </c>
      <c r="B223" s="60" t="s">
        <v>584</v>
      </c>
      <c r="C223" s="61"/>
      <c r="D223" s="62">
        <f t="shared" si="41"/>
        <v>2.88</v>
      </c>
      <c r="E223" s="63" t="s">
        <v>177</v>
      </c>
      <c r="F223" s="64">
        <v>320</v>
      </c>
      <c r="G223" s="64">
        <f t="shared" si="42"/>
        <v>32.800000000000011</v>
      </c>
      <c r="H223" s="65">
        <f t="shared" si="43"/>
        <v>0.10250000000000004</v>
      </c>
      <c r="I223" s="66">
        <v>352.8</v>
      </c>
      <c r="J223" s="67">
        <f>(($J$9+100%)*I223)*$V$12</f>
        <v>352.8</v>
      </c>
      <c r="K223" s="68">
        <v>0.05</v>
      </c>
      <c r="L223" s="69">
        <f t="shared" si="44"/>
        <v>370.44000000000005</v>
      </c>
      <c r="M223" s="70">
        <v>45764</v>
      </c>
      <c r="N223" s="128" t="s">
        <v>67</v>
      </c>
      <c r="O223" s="80" t="s">
        <v>577</v>
      </c>
      <c r="P223" s="72" t="s">
        <v>578</v>
      </c>
      <c r="Q223" s="72" t="s">
        <v>579</v>
      </c>
      <c r="R223" s="73"/>
      <c r="S223" s="10" t="s">
        <v>92</v>
      </c>
    </row>
    <row r="224" spans="1:19" ht="13.2" customHeight="1" outlineLevel="1" x14ac:dyDescent="0.25">
      <c r="A224" s="59" t="s">
        <v>585</v>
      </c>
      <c r="B224" s="60" t="s">
        <v>586</v>
      </c>
      <c r="C224" s="61"/>
      <c r="D224" s="62">
        <f t="shared" si="41"/>
        <v>2.88</v>
      </c>
      <c r="E224" s="63" t="s">
        <v>177</v>
      </c>
      <c r="F224" s="64">
        <v>220</v>
      </c>
      <c r="G224" s="64">
        <f t="shared" si="42"/>
        <v>22.550000000000011</v>
      </c>
      <c r="H224" s="65">
        <f t="shared" si="43"/>
        <v>0.10250000000000005</v>
      </c>
      <c r="I224" s="66">
        <v>242.55</v>
      </c>
      <c r="J224" s="67">
        <f>(($J$9+100%)*I224)*$V$12</f>
        <v>242.55</v>
      </c>
      <c r="K224" s="68">
        <v>0.05</v>
      </c>
      <c r="L224" s="69">
        <f t="shared" si="44"/>
        <v>254.67750000000001</v>
      </c>
      <c r="M224" s="70">
        <v>45764</v>
      </c>
      <c r="N224" s="128" t="s">
        <v>67</v>
      </c>
      <c r="O224" s="80" t="s">
        <v>577</v>
      </c>
      <c r="P224" s="72" t="s">
        <v>578</v>
      </c>
      <c r="Q224" s="72" t="s">
        <v>579</v>
      </c>
      <c r="R224" s="73"/>
      <c r="S224" s="10" t="s">
        <v>92</v>
      </c>
    </row>
    <row r="225" spans="1:19" ht="13.2" customHeight="1" outlineLevel="1" x14ac:dyDescent="0.25">
      <c r="A225" s="59" t="s">
        <v>587</v>
      </c>
      <c r="B225" s="60" t="s">
        <v>588</v>
      </c>
      <c r="C225" s="61"/>
      <c r="D225" s="62">
        <f t="shared" si="41"/>
        <v>2.88</v>
      </c>
      <c r="E225" s="63" t="s">
        <v>177</v>
      </c>
      <c r="F225" s="64">
        <v>580</v>
      </c>
      <c r="G225" s="64">
        <f t="shared" si="42"/>
        <v>59.450000000000045</v>
      </c>
      <c r="H225" s="65">
        <f t="shared" si="43"/>
        <v>0.10250000000000008</v>
      </c>
      <c r="I225" s="66">
        <v>639.45000000000005</v>
      </c>
      <c r="J225" s="67">
        <f>(($J$9+100%)*I225)*$V$12</f>
        <v>639.45000000000005</v>
      </c>
      <c r="K225" s="68">
        <v>0.05</v>
      </c>
      <c r="L225" s="69">
        <f t="shared" si="44"/>
        <v>671.42250000000013</v>
      </c>
      <c r="M225" s="70">
        <v>45764</v>
      </c>
      <c r="N225" s="128" t="s">
        <v>67</v>
      </c>
      <c r="O225" s="80" t="s">
        <v>577</v>
      </c>
      <c r="P225" s="72" t="s">
        <v>578</v>
      </c>
      <c r="Q225" s="72" t="s">
        <v>579</v>
      </c>
      <c r="R225" s="73"/>
      <c r="S225" s="10" t="s">
        <v>92</v>
      </c>
    </row>
    <row r="226" spans="1:19" ht="13.2" customHeight="1" outlineLevel="1" x14ac:dyDescent="0.25">
      <c r="A226" s="59" t="s">
        <v>589</v>
      </c>
      <c r="B226" s="60" t="s">
        <v>590</v>
      </c>
      <c r="C226" s="61"/>
      <c r="D226" s="62">
        <f t="shared" si="41"/>
        <v>2.88</v>
      </c>
      <c r="E226" s="63" t="s">
        <v>177</v>
      </c>
      <c r="F226" s="64">
        <v>430</v>
      </c>
      <c r="G226" s="64">
        <f t="shared" si="42"/>
        <v>44.075000000000045</v>
      </c>
      <c r="H226" s="65">
        <f t="shared" si="43"/>
        <v>0.1025000000000001</v>
      </c>
      <c r="I226" s="66">
        <v>474.07500000000005</v>
      </c>
      <c r="J226" s="67">
        <f>(($J$9+100%)*I226)*$V$12</f>
        <v>474.07500000000005</v>
      </c>
      <c r="K226" s="68">
        <v>0.05</v>
      </c>
      <c r="L226" s="69">
        <f t="shared" si="44"/>
        <v>497.77875000000006</v>
      </c>
      <c r="M226" s="70">
        <v>45764</v>
      </c>
      <c r="N226" s="128" t="s">
        <v>67</v>
      </c>
      <c r="O226" s="80" t="s">
        <v>577</v>
      </c>
      <c r="P226" s="72" t="s">
        <v>578</v>
      </c>
      <c r="Q226" s="72" t="s">
        <v>579</v>
      </c>
      <c r="R226" s="73"/>
      <c r="S226" s="10" t="s">
        <v>92</v>
      </c>
    </row>
    <row r="227" spans="1:19" ht="13.2" customHeight="1" outlineLevel="1" x14ac:dyDescent="0.25">
      <c r="A227" s="59" t="s">
        <v>591</v>
      </c>
      <c r="B227" s="60" t="s">
        <v>592</v>
      </c>
      <c r="C227" s="61"/>
      <c r="D227" s="62">
        <f t="shared" si="41"/>
        <v>2.88</v>
      </c>
      <c r="E227" s="63" t="s">
        <v>177</v>
      </c>
      <c r="F227" s="64">
        <v>340</v>
      </c>
      <c r="G227" s="64">
        <f t="shared" si="42"/>
        <v>34.850000000000023</v>
      </c>
      <c r="H227" s="65">
        <f t="shared" si="43"/>
        <v>0.10250000000000006</v>
      </c>
      <c r="I227" s="66">
        <v>374.85</v>
      </c>
      <c r="J227" s="67">
        <f>(($J$9+100%)*I227)*$V$12</f>
        <v>374.85</v>
      </c>
      <c r="K227" s="68">
        <v>0.05</v>
      </c>
      <c r="L227" s="69">
        <f t="shared" si="44"/>
        <v>393.59250000000003</v>
      </c>
      <c r="M227" s="70">
        <v>45764</v>
      </c>
      <c r="N227" s="128" t="s">
        <v>67</v>
      </c>
      <c r="O227" s="80" t="s">
        <v>577</v>
      </c>
      <c r="P227" s="72" t="s">
        <v>578</v>
      </c>
      <c r="Q227" s="72" t="s">
        <v>579</v>
      </c>
      <c r="R227" s="73"/>
      <c r="S227" s="10" t="s">
        <v>92</v>
      </c>
    </row>
    <row r="228" spans="1:19" ht="13.2" customHeight="1" outlineLevel="1" x14ac:dyDescent="0.25">
      <c r="A228" s="59" t="s">
        <v>593</v>
      </c>
      <c r="B228" s="60" t="s">
        <v>594</v>
      </c>
      <c r="C228" s="61"/>
      <c r="D228" s="177">
        <v>3</v>
      </c>
      <c r="E228" s="63" t="s">
        <v>294</v>
      </c>
      <c r="F228" s="64">
        <v>21</v>
      </c>
      <c r="G228" s="64">
        <f t="shared" si="42"/>
        <v>0</v>
      </c>
      <c r="H228" s="65">
        <f t="shared" si="43"/>
        <v>0</v>
      </c>
      <c r="I228" s="66">
        <v>21</v>
      </c>
      <c r="J228" s="67">
        <v>20</v>
      </c>
      <c r="K228" s="68">
        <v>0.05</v>
      </c>
      <c r="L228" s="69">
        <f t="shared" si="44"/>
        <v>21</v>
      </c>
      <c r="M228" s="70">
        <v>45764</v>
      </c>
      <c r="N228" s="128" t="s">
        <v>67</v>
      </c>
      <c r="O228" s="80" t="s">
        <v>582</v>
      </c>
      <c r="P228" s="72"/>
      <c r="Q228" s="72"/>
      <c r="R228" s="73"/>
      <c r="S228" s="10" t="s">
        <v>92</v>
      </c>
    </row>
    <row r="229" spans="1:19" ht="13.2" customHeight="1" outlineLevel="1" x14ac:dyDescent="0.25">
      <c r="A229" s="59" t="s">
        <v>595</v>
      </c>
      <c r="B229" s="60" t="s">
        <v>596</v>
      </c>
      <c r="C229" s="61"/>
      <c r="D229" s="177">
        <v>3</v>
      </c>
      <c r="E229" s="63" t="s">
        <v>294</v>
      </c>
      <c r="F229" s="64">
        <v>18.5</v>
      </c>
      <c r="G229" s="64">
        <f t="shared" si="42"/>
        <v>0.40000000000000213</v>
      </c>
      <c r="H229" s="65">
        <f t="shared" si="43"/>
        <v>2.1621621621621737E-2</v>
      </c>
      <c r="I229" s="66">
        <v>18.900000000000002</v>
      </c>
      <c r="J229" s="67">
        <v>18</v>
      </c>
      <c r="K229" s="68">
        <v>0.05</v>
      </c>
      <c r="L229" s="69">
        <f t="shared" si="44"/>
        <v>18.900000000000002</v>
      </c>
      <c r="M229" s="70">
        <v>45764</v>
      </c>
      <c r="N229" s="128" t="s">
        <v>67</v>
      </c>
      <c r="O229" s="80" t="s">
        <v>582</v>
      </c>
      <c r="P229" s="72"/>
      <c r="Q229" s="72"/>
      <c r="R229" s="73"/>
      <c r="S229" s="10" t="s">
        <v>92</v>
      </c>
    </row>
    <row r="230" spans="1:19" ht="13.2" customHeight="1" outlineLevel="1" x14ac:dyDescent="0.25">
      <c r="A230" s="59" t="s">
        <v>597</v>
      </c>
      <c r="B230" s="60" t="s">
        <v>598</v>
      </c>
      <c r="C230" s="61"/>
      <c r="D230" s="177">
        <v>3</v>
      </c>
      <c r="E230" s="63" t="s">
        <v>294</v>
      </c>
      <c r="F230" s="64">
        <v>32</v>
      </c>
      <c r="G230" s="64">
        <f t="shared" si="42"/>
        <v>0.55000000000000426</v>
      </c>
      <c r="H230" s="65">
        <f t="shared" si="43"/>
        <v>1.7187500000000133E-2</v>
      </c>
      <c r="I230" s="66">
        <v>32.550000000000004</v>
      </c>
      <c r="J230" s="67">
        <v>31</v>
      </c>
      <c r="K230" s="68">
        <v>0.05</v>
      </c>
      <c r="L230" s="69">
        <f t="shared" si="44"/>
        <v>32.550000000000004</v>
      </c>
      <c r="M230" s="70">
        <v>45764</v>
      </c>
      <c r="N230" s="128" t="s">
        <v>67</v>
      </c>
      <c r="O230" s="80" t="s">
        <v>582</v>
      </c>
      <c r="P230" s="72"/>
      <c r="Q230" s="72"/>
      <c r="R230" s="73"/>
      <c r="S230" s="10" t="s">
        <v>92</v>
      </c>
    </row>
    <row r="231" spans="1:19" ht="13.2" customHeight="1" outlineLevel="1" x14ac:dyDescent="0.25">
      <c r="A231" s="59" t="s">
        <v>599</v>
      </c>
      <c r="B231" s="60" t="s">
        <v>600</v>
      </c>
      <c r="C231" s="61"/>
      <c r="D231" s="177">
        <v>3</v>
      </c>
      <c r="E231" s="63" t="s">
        <v>294</v>
      </c>
      <c r="F231" s="64">
        <v>48</v>
      </c>
      <c r="G231" s="64">
        <f t="shared" si="42"/>
        <v>4.9200000000000088</v>
      </c>
      <c r="H231" s="65">
        <f t="shared" si="43"/>
        <v>0.10250000000000019</v>
      </c>
      <c r="I231" s="66">
        <v>52.920000000000009</v>
      </c>
      <c r="J231" s="67">
        <f>(($J$9+100%)*I231)*$V$12</f>
        <v>52.920000000000009</v>
      </c>
      <c r="K231" s="68">
        <v>0.05</v>
      </c>
      <c r="L231" s="69">
        <f t="shared" si="44"/>
        <v>55.56600000000001</v>
      </c>
      <c r="M231" s="70">
        <v>45764</v>
      </c>
      <c r="N231" s="128" t="s">
        <v>67</v>
      </c>
      <c r="O231" s="80" t="s">
        <v>577</v>
      </c>
      <c r="P231" s="72" t="s">
        <v>578</v>
      </c>
      <c r="Q231" s="72" t="s">
        <v>579</v>
      </c>
      <c r="R231" s="73"/>
      <c r="S231" s="10" t="s">
        <v>92</v>
      </c>
    </row>
    <row r="232" spans="1:19" ht="13.2" customHeight="1" outlineLevel="1" x14ac:dyDescent="0.25">
      <c r="A232" s="59" t="s">
        <v>601</v>
      </c>
      <c r="B232" s="60" t="s">
        <v>602</v>
      </c>
      <c r="C232" s="61"/>
      <c r="D232" s="177">
        <v>3</v>
      </c>
      <c r="E232" s="63" t="s">
        <v>294</v>
      </c>
      <c r="F232" s="64">
        <v>43</v>
      </c>
      <c r="G232" s="64">
        <f t="shared" si="42"/>
        <v>4.4074999999999989</v>
      </c>
      <c r="H232" s="65">
        <f t="shared" si="43"/>
        <v>0.10249999999999998</v>
      </c>
      <c r="I232" s="66">
        <v>47.407499999999999</v>
      </c>
      <c r="J232" s="67">
        <f>(($J$9+100%)*I232)*$V$12</f>
        <v>47.407499999999999</v>
      </c>
      <c r="K232" s="68">
        <v>0.05</v>
      </c>
      <c r="L232" s="69">
        <f t="shared" si="44"/>
        <v>49.777875000000002</v>
      </c>
      <c r="M232" s="70">
        <v>45764</v>
      </c>
      <c r="N232" s="128" t="s">
        <v>67</v>
      </c>
      <c r="O232" s="80" t="s">
        <v>577</v>
      </c>
      <c r="P232" s="72" t="s">
        <v>578</v>
      </c>
      <c r="Q232" s="72" t="s">
        <v>579</v>
      </c>
      <c r="R232" s="73"/>
      <c r="S232" s="10" t="s">
        <v>92</v>
      </c>
    </row>
    <row r="233" spans="1:19" ht="13.2" customHeight="1" outlineLevel="1" x14ac:dyDescent="0.25">
      <c r="A233" s="59" t="s">
        <v>603</v>
      </c>
      <c r="B233" s="60" t="s">
        <v>604</v>
      </c>
      <c r="C233" s="61"/>
      <c r="D233" s="177">
        <v>3</v>
      </c>
      <c r="E233" s="63" t="s">
        <v>294</v>
      </c>
      <c r="F233" s="64">
        <v>40</v>
      </c>
      <c r="G233" s="64">
        <f t="shared" si="42"/>
        <v>4.1000000000000014</v>
      </c>
      <c r="H233" s="65">
        <f t="shared" si="43"/>
        <v>0.10250000000000004</v>
      </c>
      <c r="I233" s="66">
        <v>44.1</v>
      </c>
      <c r="J233" s="67">
        <f>(($J$9+100%)*I233)*$V$12</f>
        <v>44.1</v>
      </c>
      <c r="K233" s="68">
        <v>0.05</v>
      </c>
      <c r="L233" s="69">
        <f>J233*(1+K233)</f>
        <v>46.305000000000007</v>
      </c>
      <c r="M233" s="70">
        <v>45764</v>
      </c>
      <c r="N233" s="128" t="s">
        <v>67</v>
      </c>
      <c r="O233" s="80" t="s">
        <v>577</v>
      </c>
      <c r="P233" s="72" t="s">
        <v>578</v>
      </c>
      <c r="Q233" s="72" t="s">
        <v>579</v>
      </c>
      <c r="R233" s="73"/>
      <c r="S233" s="10" t="s">
        <v>92</v>
      </c>
    </row>
    <row r="234" spans="1:19" ht="13.2" customHeight="1" outlineLevel="1" x14ac:dyDescent="0.25">
      <c r="A234" s="59" t="s">
        <v>605</v>
      </c>
      <c r="B234" s="60" t="s">
        <v>606</v>
      </c>
      <c r="C234" s="61"/>
      <c r="D234" s="177">
        <v>3</v>
      </c>
      <c r="E234" s="63" t="s">
        <v>294</v>
      </c>
      <c r="F234" s="64">
        <v>35</v>
      </c>
      <c r="G234" s="64">
        <f t="shared" si="42"/>
        <v>3.5874999999999986</v>
      </c>
      <c r="H234" s="65">
        <f t="shared" si="43"/>
        <v>0.10249999999999997</v>
      </c>
      <c r="I234" s="66">
        <v>38.587499999999999</v>
      </c>
      <c r="J234" s="67">
        <f>(($J$9+100%)*I234)*$V$12</f>
        <v>38.587499999999999</v>
      </c>
      <c r="K234" s="68">
        <v>0.05</v>
      </c>
      <c r="L234" s="69">
        <f>J234*(1+K234)</f>
        <v>40.516874999999999</v>
      </c>
      <c r="M234" s="70">
        <v>45764</v>
      </c>
      <c r="N234" s="128" t="s">
        <v>67</v>
      </c>
      <c r="O234" s="80" t="s">
        <v>577</v>
      </c>
      <c r="P234" s="72" t="s">
        <v>578</v>
      </c>
      <c r="Q234" s="72" t="s">
        <v>579</v>
      </c>
      <c r="R234" s="73"/>
      <c r="S234" s="10" t="s">
        <v>92</v>
      </c>
    </row>
    <row r="235" spans="1:19" ht="13.2" customHeight="1" outlineLevel="1" x14ac:dyDescent="0.25">
      <c r="A235" s="59" t="s">
        <v>607</v>
      </c>
      <c r="B235" s="60" t="s">
        <v>608</v>
      </c>
      <c r="C235" s="104"/>
      <c r="D235" s="62">
        <v>1000</v>
      </c>
      <c r="E235" s="63" t="s">
        <v>287</v>
      </c>
      <c r="F235" s="64">
        <v>205.09</v>
      </c>
      <c r="G235" s="64">
        <f t="shared" si="42"/>
        <v>-47.59</v>
      </c>
      <c r="H235" s="65">
        <f t="shared" si="43"/>
        <v>-0.23204446828221759</v>
      </c>
      <c r="I235" s="66">
        <v>157.5</v>
      </c>
      <c r="J235" s="67">
        <v>150</v>
      </c>
      <c r="K235" s="68">
        <v>0.05</v>
      </c>
      <c r="L235" s="69">
        <f t="shared" si="44"/>
        <v>157.5</v>
      </c>
      <c r="M235" s="70">
        <v>45764</v>
      </c>
      <c r="N235" s="128" t="s">
        <v>67</v>
      </c>
      <c r="O235" s="80" t="s">
        <v>582</v>
      </c>
      <c r="P235" s="72"/>
      <c r="Q235" s="72"/>
      <c r="R235" s="73"/>
      <c r="S235" s="10" t="s">
        <v>92</v>
      </c>
    </row>
    <row r="236" spans="1:19" ht="13.2" customHeight="1" outlineLevel="1" x14ac:dyDescent="0.25">
      <c r="A236" s="59" t="s">
        <v>609</v>
      </c>
      <c r="B236" s="60" t="s">
        <v>610</v>
      </c>
      <c r="C236" s="104"/>
      <c r="D236" s="62">
        <v>1000</v>
      </c>
      <c r="E236" s="63" t="s">
        <v>287</v>
      </c>
      <c r="F236" s="64">
        <v>165.55</v>
      </c>
      <c r="G236" s="64">
        <f t="shared" si="42"/>
        <v>-39.550000000000011</v>
      </c>
      <c r="H236" s="65">
        <f t="shared" si="43"/>
        <v>-0.2389006342494715</v>
      </c>
      <c r="I236" s="66">
        <v>126</v>
      </c>
      <c r="J236" s="67">
        <v>120</v>
      </c>
      <c r="K236" s="68">
        <v>0.05</v>
      </c>
      <c r="L236" s="69">
        <f t="shared" si="44"/>
        <v>126</v>
      </c>
      <c r="M236" s="70">
        <v>45764</v>
      </c>
      <c r="N236" s="128" t="s">
        <v>67</v>
      </c>
      <c r="O236" s="80" t="s">
        <v>582</v>
      </c>
      <c r="P236" s="72"/>
      <c r="Q236" s="72"/>
      <c r="R236" s="73"/>
      <c r="S236" s="10" t="s">
        <v>92</v>
      </c>
    </row>
    <row r="237" spans="1:19" ht="13.2" customHeight="1" outlineLevel="1" x14ac:dyDescent="0.25">
      <c r="A237" s="59" t="s">
        <v>611</v>
      </c>
      <c r="B237" s="60" t="s">
        <v>612</v>
      </c>
      <c r="C237" s="104"/>
      <c r="D237" s="62">
        <v>1000</v>
      </c>
      <c r="E237" s="63" t="s">
        <v>287</v>
      </c>
      <c r="F237" s="64">
        <v>198.66</v>
      </c>
      <c r="G237" s="64">
        <f t="shared" si="42"/>
        <v>20.362650000000031</v>
      </c>
      <c r="H237" s="65">
        <f t="shared" si="43"/>
        <v>0.10250000000000016</v>
      </c>
      <c r="I237" s="66">
        <v>219.02265000000003</v>
      </c>
      <c r="J237" s="67">
        <f t="shared" ref="J237:J269" si="45">(($J$9+100%)*I237)*$V$12</f>
        <v>219.02265000000003</v>
      </c>
      <c r="K237" s="68">
        <v>0.05</v>
      </c>
      <c r="L237" s="69">
        <f t="shared" si="44"/>
        <v>229.97378250000003</v>
      </c>
      <c r="M237" s="70">
        <v>45764</v>
      </c>
      <c r="N237" s="128" t="s">
        <v>67</v>
      </c>
      <c r="O237" s="80" t="s">
        <v>577</v>
      </c>
      <c r="P237" s="72" t="s">
        <v>578</v>
      </c>
      <c r="Q237" s="72" t="s">
        <v>579</v>
      </c>
      <c r="R237" s="73"/>
      <c r="S237" s="10" t="s">
        <v>92</v>
      </c>
    </row>
    <row r="238" spans="1:19" ht="13.2" customHeight="1" outlineLevel="1" x14ac:dyDescent="0.25">
      <c r="A238" s="59" t="s">
        <v>613</v>
      </c>
      <c r="B238" s="60" t="s">
        <v>614</v>
      </c>
      <c r="C238" s="104"/>
      <c r="D238" s="62">
        <v>90</v>
      </c>
      <c r="E238" s="63" t="s">
        <v>615</v>
      </c>
      <c r="F238" s="64">
        <v>80</v>
      </c>
      <c r="G238" s="64">
        <f t="shared" si="42"/>
        <v>8.2000000000000028</v>
      </c>
      <c r="H238" s="65">
        <f t="shared" si="43"/>
        <v>0.10250000000000004</v>
      </c>
      <c r="I238" s="66">
        <v>88.2</v>
      </c>
      <c r="J238" s="67">
        <f t="shared" si="45"/>
        <v>88.2</v>
      </c>
      <c r="K238" s="68">
        <v>0.05</v>
      </c>
      <c r="L238" s="69">
        <f t="shared" si="44"/>
        <v>92.610000000000014</v>
      </c>
      <c r="M238" s="70">
        <v>45764</v>
      </c>
      <c r="N238" s="128" t="s">
        <v>67</v>
      </c>
      <c r="O238" s="80" t="s">
        <v>582</v>
      </c>
      <c r="P238" s="72"/>
      <c r="Q238" s="72"/>
      <c r="R238" s="73"/>
      <c r="S238" s="10" t="s">
        <v>92</v>
      </c>
    </row>
    <row r="239" spans="1:19" ht="13.2" customHeight="1" outlineLevel="1" x14ac:dyDescent="0.25">
      <c r="A239" s="59" t="s">
        <v>616</v>
      </c>
      <c r="B239" s="60" t="s">
        <v>617</v>
      </c>
      <c r="C239" s="61"/>
      <c r="D239" s="62">
        <v>25</v>
      </c>
      <c r="E239" s="63" t="s">
        <v>618</v>
      </c>
      <c r="F239" s="64">
        <v>460</v>
      </c>
      <c r="G239" s="64">
        <f t="shared" si="42"/>
        <v>47.150000000000034</v>
      </c>
      <c r="H239" s="65">
        <f t="shared" si="43"/>
        <v>0.10250000000000008</v>
      </c>
      <c r="I239" s="66">
        <v>507.15000000000003</v>
      </c>
      <c r="J239" s="67">
        <f t="shared" si="45"/>
        <v>507.15000000000003</v>
      </c>
      <c r="K239" s="68">
        <v>0.05</v>
      </c>
      <c r="L239" s="69">
        <f t="shared" si="44"/>
        <v>532.50750000000005</v>
      </c>
      <c r="M239" s="70">
        <v>45764</v>
      </c>
      <c r="N239" s="128" t="s">
        <v>67</v>
      </c>
      <c r="O239" s="80" t="s">
        <v>582</v>
      </c>
      <c r="P239" s="72"/>
      <c r="Q239" s="72"/>
      <c r="R239" s="73"/>
      <c r="S239" s="10" t="s">
        <v>92</v>
      </c>
    </row>
    <row r="240" spans="1:19" ht="13.2" customHeight="1" outlineLevel="1" x14ac:dyDescent="0.25">
      <c r="A240" s="59" t="s">
        <v>619</v>
      </c>
      <c r="B240" s="60" t="s">
        <v>620</v>
      </c>
      <c r="C240" s="61"/>
      <c r="D240" s="62">
        <v>25</v>
      </c>
      <c r="E240" s="63" t="s">
        <v>618</v>
      </c>
      <c r="F240" s="64">
        <v>390</v>
      </c>
      <c r="G240" s="64">
        <f t="shared" si="42"/>
        <v>39.975000000000023</v>
      </c>
      <c r="H240" s="65">
        <f t="shared" si="43"/>
        <v>0.10250000000000006</v>
      </c>
      <c r="I240" s="66">
        <v>429.97500000000002</v>
      </c>
      <c r="J240" s="67">
        <f t="shared" si="45"/>
        <v>429.97500000000002</v>
      </c>
      <c r="K240" s="68">
        <v>0.05</v>
      </c>
      <c r="L240" s="69">
        <f t="shared" si="44"/>
        <v>451.47375000000005</v>
      </c>
      <c r="M240" s="70">
        <v>45764</v>
      </c>
      <c r="N240" s="128" t="s">
        <v>67</v>
      </c>
      <c r="O240" s="80" t="s">
        <v>577</v>
      </c>
      <c r="P240" s="72" t="s">
        <v>578</v>
      </c>
      <c r="Q240" s="72" t="s">
        <v>579</v>
      </c>
      <c r="R240" s="73"/>
      <c r="S240" s="10" t="s">
        <v>92</v>
      </c>
    </row>
    <row r="241" spans="1:19" ht="13.2" customHeight="1" outlineLevel="1" x14ac:dyDescent="0.25">
      <c r="A241" s="59" t="s">
        <v>621</v>
      </c>
      <c r="B241" s="60" t="s">
        <v>622</v>
      </c>
      <c r="C241" s="104"/>
      <c r="D241" s="62">
        <v>25</v>
      </c>
      <c r="E241" s="63" t="s">
        <v>623</v>
      </c>
      <c r="F241" s="64">
        <v>190</v>
      </c>
      <c r="G241" s="64">
        <f t="shared" si="42"/>
        <v>19.475000000000023</v>
      </c>
      <c r="H241" s="65">
        <f t="shared" si="43"/>
        <v>0.10250000000000012</v>
      </c>
      <c r="I241" s="66">
        <v>209.47500000000002</v>
      </c>
      <c r="J241" s="67">
        <f t="shared" si="45"/>
        <v>209.47500000000002</v>
      </c>
      <c r="K241" s="68">
        <v>0.05</v>
      </c>
      <c r="L241" s="69">
        <f t="shared" si="44"/>
        <v>219.94875000000005</v>
      </c>
      <c r="M241" s="70">
        <v>45764</v>
      </c>
      <c r="N241" s="99" t="s">
        <v>67</v>
      </c>
      <c r="O241" s="80" t="s">
        <v>624</v>
      </c>
      <c r="P241" s="72"/>
      <c r="Q241" s="72"/>
      <c r="R241" s="73"/>
      <c r="S241" s="10" t="s">
        <v>92</v>
      </c>
    </row>
    <row r="242" spans="1:19" ht="13.2" customHeight="1" outlineLevel="1" x14ac:dyDescent="0.25">
      <c r="A242" s="59" t="s">
        <v>625</v>
      </c>
      <c r="B242" s="60" t="s">
        <v>626</v>
      </c>
      <c r="C242" s="61"/>
      <c r="D242" s="62">
        <v>19.2</v>
      </c>
      <c r="E242" s="63" t="s">
        <v>627</v>
      </c>
      <c r="F242" s="64">
        <v>1361.86</v>
      </c>
      <c r="G242" s="64">
        <f>I242-F242</f>
        <v>139.5906500000001</v>
      </c>
      <c r="H242" s="65">
        <f t="shared" si="43"/>
        <v>0.10250000000000008</v>
      </c>
      <c r="I242" s="66">
        <v>1501.45065</v>
      </c>
      <c r="J242" s="67">
        <f t="shared" si="45"/>
        <v>1501.45065</v>
      </c>
      <c r="K242" s="68">
        <v>0.05</v>
      </c>
      <c r="L242" s="69">
        <f>J242*(1+K242)</f>
        <v>1576.5231825000001</v>
      </c>
      <c r="M242" s="70">
        <v>45764</v>
      </c>
      <c r="N242" s="128" t="s">
        <v>67</v>
      </c>
      <c r="O242" s="80" t="s">
        <v>624</v>
      </c>
      <c r="P242" s="72"/>
      <c r="Q242" s="72"/>
      <c r="R242" s="73"/>
      <c r="S242" s="10" t="s">
        <v>92</v>
      </c>
    </row>
    <row r="243" spans="1:19" ht="13.2" customHeight="1" outlineLevel="1" x14ac:dyDescent="0.25">
      <c r="A243" s="59" t="s">
        <v>628</v>
      </c>
      <c r="B243" s="60" t="s">
        <v>629</v>
      </c>
      <c r="C243" s="61"/>
      <c r="D243" s="62">
        <v>9.6</v>
      </c>
      <c r="E243" s="63" t="s">
        <v>627</v>
      </c>
      <c r="F243" s="64">
        <v>999.97</v>
      </c>
      <c r="G243" s="64">
        <f>I243-F243</f>
        <v>102.49692500000015</v>
      </c>
      <c r="H243" s="65">
        <f t="shared" si="43"/>
        <v>0.10250000000000015</v>
      </c>
      <c r="I243" s="66">
        <v>1102.4669250000002</v>
      </c>
      <c r="J243" s="67">
        <f t="shared" si="45"/>
        <v>1102.4669250000002</v>
      </c>
      <c r="K243" s="68">
        <v>0.05</v>
      </c>
      <c r="L243" s="69">
        <f>J243*(1+K243)</f>
        <v>1157.5902712500003</v>
      </c>
      <c r="M243" s="70">
        <v>45764</v>
      </c>
      <c r="N243" s="128" t="s">
        <v>67</v>
      </c>
      <c r="O243" s="80" t="s">
        <v>624</v>
      </c>
      <c r="P243" s="72"/>
      <c r="Q243" s="72"/>
      <c r="R243" s="73"/>
      <c r="S243" s="10" t="s">
        <v>92</v>
      </c>
    </row>
    <row r="244" spans="1:19" ht="13.2" customHeight="1" outlineLevel="1" x14ac:dyDescent="0.25">
      <c r="A244" s="59" t="s">
        <v>630</v>
      </c>
      <c r="B244" s="60" t="s">
        <v>631</v>
      </c>
      <c r="C244" s="61"/>
      <c r="D244" s="62">
        <v>9.6</v>
      </c>
      <c r="E244" s="63" t="s">
        <v>627</v>
      </c>
      <c r="F244" s="64">
        <v>1100</v>
      </c>
      <c r="G244" s="64">
        <f>I244-F244</f>
        <v>112.75</v>
      </c>
      <c r="H244" s="65">
        <f t="shared" si="43"/>
        <v>0.10249999999999999</v>
      </c>
      <c r="I244" s="66">
        <v>1212.75</v>
      </c>
      <c r="J244" s="67">
        <f t="shared" si="45"/>
        <v>1212.75</v>
      </c>
      <c r="K244" s="68">
        <v>0.05</v>
      </c>
      <c r="L244" s="69">
        <f>J244*(1+K244)</f>
        <v>1273.3875</v>
      </c>
      <c r="M244" s="70">
        <v>45764</v>
      </c>
      <c r="N244" s="128" t="s">
        <v>67</v>
      </c>
      <c r="O244" s="80" t="s">
        <v>624</v>
      </c>
      <c r="P244" s="72"/>
      <c r="Q244" s="72"/>
      <c r="R244" s="73"/>
      <c r="S244" s="10" t="s">
        <v>92</v>
      </c>
    </row>
    <row r="245" spans="1:19" ht="13.2" customHeight="1" outlineLevel="1" x14ac:dyDescent="0.25">
      <c r="A245" s="59" t="s">
        <v>632</v>
      </c>
      <c r="B245" s="60" t="s">
        <v>633</v>
      </c>
      <c r="C245" s="61"/>
      <c r="D245" s="62">
        <v>1</v>
      </c>
      <c r="E245" s="63" t="s">
        <v>448</v>
      </c>
      <c r="F245" s="64">
        <v>156</v>
      </c>
      <c r="G245" s="64">
        <f t="shared" si="42"/>
        <v>15.990000000000009</v>
      </c>
      <c r="H245" s="65">
        <f t="shared" si="43"/>
        <v>0.10250000000000006</v>
      </c>
      <c r="I245" s="66">
        <v>171.99</v>
      </c>
      <c r="J245" s="67">
        <f t="shared" si="45"/>
        <v>171.99</v>
      </c>
      <c r="K245" s="68">
        <v>0.05</v>
      </c>
      <c r="L245" s="69">
        <f t="shared" si="44"/>
        <v>180.58950000000002</v>
      </c>
      <c r="M245" s="70">
        <v>45764</v>
      </c>
      <c r="N245" s="99" t="s">
        <v>67</v>
      </c>
      <c r="O245" s="80" t="s">
        <v>634</v>
      </c>
      <c r="P245" s="72"/>
      <c r="Q245" s="72"/>
      <c r="R245" s="73"/>
      <c r="S245" s="10" t="s">
        <v>92</v>
      </c>
    </row>
    <row r="246" spans="1:19" ht="13.2" customHeight="1" outlineLevel="1" x14ac:dyDescent="0.25">
      <c r="A246" s="59" t="s">
        <v>635</v>
      </c>
      <c r="B246" s="60" t="s">
        <v>636</v>
      </c>
      <c r="C246" s="61"/>
      <c r="D246" s="62">
        <v>1</v>
      </c>
      <c r="E246" s="63" t="s">
        <v>448</v>
      </c>
      <c r="F246" s="64">
        <v>50</v>
      </c>
      <c r="G246" s="64">
        <f>I246-F246</f>
        <v>5.125</v>
      </c>
      <c r="H246" s="65">
        <f t="shared" si="43"/>
        <v>0.10249999999999999</v>
      </c>
      <c r="I246" s="66">
        <v>55.125</v>
      </c>
      <c r="J246" s="67">
        <f t="shared" si="45"/>
        <v>55.125</v>
      </c>
      <c r="K246" s="68">
        <v>0.05</v>
      </c>
      <c r="L246" s="69">
        <f>J246*(1+K246)</f>
        <v>57.881250000000001</v>
      </c>
      <c r="M246" s="70">
        <v>45764</v>
      </c>
      <c r="N246" s="99" t="s">
        <v>67</v>
      </c>
      <c r="O246" s="80" t="s">
        <v>634</v>
      </c>
      <c r="P246" s="72"/>
      <c r="Q246" s="72"/>
      <c r="R246" s="73"/>
      <c r="S246" s="10" t="s">
        <v>92</v>
      </c>
    </row>
    <row r="247" spans="1:19" ht="13.2" customHeight="1" outlineLevel="1" x14ac:dyDescent="0.25">
      <c r="A247" s="59" t="s">
        <v>637</v>
      </c>
      <c r="B247" s="60" t="s">
        <v>638</v>
      </c>
      <c r="C247" s="61"/>
      <c r="D247" s="62">
        <v>1</v>
      </c>
      <c r="E247" s="63" t="s">
        <v>448</v>
      </c>
      <c r="F247" s="64">
        <v>315.71999999999997</v>
      </c>
      <c r="G247" s="64">
        <f>I247-F247</f>
        <v>32.361300000000028</v>
      </c>
      <c r="H247" s="65">
        <f t="shared" si="43"/>
        <v>0.1025000000000001</v>
      </c>
      <c r="I247" s="66">
        <v>348.0813</v>
      </c>
      <c r="J247" s="67">
        <f t="shared" si="45"/>
        <v>348.0813</v>
      </c>
      <c r="K247" s="68">
        <v>0.05</v>
      </c>
      <c r="L247" s="69">
        <f t="shared" si="44"/>
        <v>365.485365</v>
      </c>
      <c r="M247" s="70">
        <v>45764</v>
      </c>
      <c r="N247" s="128" t="s">
        <v>67</v>
      </c>
      <c r="O247" s="80" t="s">
        <v>639</v>
      </c>
      <c r="P247" s="72" t="s">
        <v>640</v>
      </c>
      <c r="Q247" s="72" t="s">
        <v>641</v>
      </c>
      <c r="R247" s="73"/>
      <c r="S247" s="10" t="s">
        <v>92</v>
      </c>
    </row>
    <row r="248" spans="1:19" ht="13.2" customHeight="1" outlineLevel="1" x14ac:dyDescent="0.25">
      <c r="A248" s="59" t="s">
        <v>642</v>
      </c>
      <c r="B248" s="60" t="s">
        <v>643</v>
      </c>
      <c r="C248" s="61"/>
      <c r="D248" s="62">
        <v>1</v>
      </c>
      <c r="E248" s="63" t="s">
        <v>448</v>
      </c>
      <c r="F248" s="64">
        <v>756</v>
      </c>
      <c r="G248" s="64">
        <f>I248-F248</f>
        <v>77.490000000000123</v>
      </c>
      <c r="H248" s="65">
        <f t="shared" si="43"/>
        <v>0.10250000000000016</v>
      </c>
      <c r="I248" s="66">
        <v>833.49000000000012</v>
      </c>
      <c r="J248" s="67">
        <f t="shared" si="45"/>
        <v>833.49000000000012</v>
      </c>
      <c r="K248" s="68">
        <v>0.05</v>
      </c>
      <c r="L248" s="69">
        <f t="shared" si="44"/>
        <v>875.1645000000002</v>
      </c>
      <c r="M248" s="70">
        <v>45764</v>
      </c>
      <c r="N248" s="128" t="s">
        <v>67</v>
      </c>
      <c r="O248" s="80" t="s">
        <v>639</v>
      </c>
      <c r="P248" s="72" t="s">
        <v>640</v>
      </c>
      <c r="Q248" s="72" t="s">
        <v>641</v>
      </c>
      <c r="R248" s="73"/>
      <c r="S248" s="10" t="s">
        <v>92</v>
      </c>
    </row>
    <row r="249" spans="1:19" ht="13.2" customHeight="1" outlineLevel="1" x14ac:dyDescent="0.25">
      <c r="A249" s="59" t="s">
        <v>644</v>
      </c>
      <c r="B249" s="60" t="s">
        <v>645</v>
      </c>
      <c r="C249" s="61"/>
      <c r="D249" s="62">
        <v>1</v>
      </c>
      <c r="E249" s="63" t="s">
        <v>448</v>
      </c>
      <c r="F249" s="64">
        <v>100</v>
      </c>
      <c r="G249" s="64">
        <f>I249-F249</f>
        <v>10.25</v>
      </c>
      <c r="H249" s="65">
        <f t="shared" si="43"/>
        <v>0.10249999999999999</v>
      </c>
      <c r="I249" s="66">
        <v>110.25</v>
      </c>
      <c r="J249" s="67">
        <f t="shared" si="45"/>
        <v>110.25</v>
      </c>
      <c r="K249" s="68">
        <v>0.05</v>
      </c>
      <c r="L249" s="69">
        <f t="shared" si="44"/>
        <v>115.7625</v>
      </c>
      <c r="M249" s="70">
        <v>45764</v>
      </c>
      <c r="N249" s="99" t="s">
        <v>67</v>
      </c>
      <c r="O249" s="80" t="s">
        <v>634</v>
      </c>
      <c r="P249" s="72"/>
      <c r="Q249" s="72"/>
      <c r="R249" s="73"/>
      <c r="S249" s="10" t="s">
        <v>92</v>
      </c>
    </row>
    <row r="250" spans="1:19" ht="13.2" customHeight="1" outlineLevel="1" x14ac:dyDescent="0.25">
      <c r="A250" s="59" t="s">
        <v>646</v>
      </c>
      <c r="B250" s="60" t="s">
        <v>647</v>
      </c>
      <c r="C250" s="61"/>
      <c r="D250" s="177">
        <v>3.6</v>
      </c>
      <c r="E250" s="63" t="s">
        <v>294</v>
      </c>
      <c r="F250" s="64">
        <v>42.51</v>
      </c>
      <c r="G250" s="64">
        <f t="shared" si="42"/>
        <v>4.3572750000000013</v>
      </c>
      <c r="H250" s="65">
        <f t="shared" si="43"/>
        <v>0.10250000000000004</v>
      </c>
      <c r="I250" s="66">
        <v>46.867274999999999</v>
      </c>
      <c r="J250" s="67">
        <f t="shared" si="45"/>
        <v>46.867274999999999</v>
      </c>
      <c r="K250" s="68">
        <v>0.05</v>
      </c>
      <c r="L250" s="69">
        <f t="shared" si="44"/>
        <v>49.210638750000001</v>
      </c>
      <c r="M250" s="70">
        <v>45764</v>
      </c>
      <c r="N250" s="128" t="s">
        <v>67</v>
      </c>
      <c r="O250" s="80" t="s">
        <v>582</v>
      </c>
      <c r="P250" s="72"/>
      <c r="Q250" s="72"/>
      <c r="R250" s="73"/>
      <c r="S250" s="10" t="s">
        <v>92</v>
      </c>
    </row>
    <row r="251" spans="1:19" ht="13.2" customHeight="1" outlineLevel="1" x14ac:dyDescent="0.25">
      <c r="A251" s="59" t="s">
        <v>648</v>
      </c>
      <c r="B251" s="60" t="s">
        <v>649</v>
      </c>
      <c r="C251" s="61"/>
      <c r="D251" s="62">
        <v>3.6</v>
      </c>
      <c r="E251" s="63" t="s">
        <v>294</v>
      </c>
      <c r="F251" s="64">
        <v>61.71</v>
      </c>
      <c r="G251" s="64">
        <f t="shared" si="42"/>
        <v>6.325275000000012</v>
      </c>
      <c r="H251" s="65">
        <f t="shared" si="43"/>
        <v>0.10250000000000019</v>
      </c>
      <c r="I251" s="66">
        <v>68.035275000000013</v>
      </c>
      <c r="J251" s="67">
        <f t="shared" si="45"/>
        <v>68.035275000000013</v>
      </c>
      <c r="K251" s="68">
        <v>0.05</v>
      </c>
      <c r="L251" s="69">
        <f t="shared" si="44"/>
        <v>71.437038750000013</v>
      </c>
      <c r="M251" s="70">
        <v>45764</v>
      </c>
      <c r="N251" s="128" t="s">
        <v>67</v>
      </c>
      <c r="O251" s="80" t="s">
        <v>582</v>
      </c>
      <c r="P251" s="72"/>
      <c r="Q251" s="72"/>
      <c r="R251" s="73"/>
      <c r="S251" s="10" t="s">
        <v>92</v>
      </c>
    </row>
    <row r="252" spans="1:19" ht="13.2" customHeight="1" outlineLevel="1" x14ac:dyDescent="0.25">
      <c r="A252" s="59" t="s">
        <v>650</v>
      </c>
      <c r="B252" s="60" t="s">
        <v>651</v>
      </c>
      <c r="C252" s="61"/>
      <c r="D252" s="62">
        <v>1.2</v>
      </c>
      <c r="E252" s="63" t="s">
        <v>294</v>
      </c>
      <c r="F252" s="64">
        <v>13.87</v>
      </c>
      <c r="G252" s="64">
        <f t="shared" si="42"/>
        <v>1.4216750000000005</v>
      </c>
      <c r="H252" s="65">
        <f t="shared" si="43"/>
        <v>0.10250000000000004</v>
      </c>
      <c r="I252" s="66">
        <v>15.291675</v>
      </c>
      <c r="J252" s="67">
        <f t="shared" si="45"/>
        <v>15.291675</v>
      </c>
      <c r="K252" s="68">
        <v>0.05</v>
      </c>
      <c r="L252" s="69">
        <f t="shared" si="44"/>
        <v>16.056258750000001</v>
      </c>
      <c r="M252" s="70">
        <v>45764</v>
      </c>
      <c r="N252" s="128" t="s">
        <v>67</v>
      </c>
      <c r="O252" s="80" t="s">
        <v>582</v>
      </c>
      <c r="P252" s="72"/>
      <c r="Q252" s="72"/>
      <c r="R252" s="73"/>
      <c r="S252" s="10" t="s">
        <v>92</v>
      </c>
    </row>
    <row r="253" spans="1:19" ht="13.2" customHeight="1" outlineLevel="1" x14ac:dyDescent="0.25">
      <c r="A253" s="59" t="s">
        <v>652</v>
      </c>
      <c r="B253" s="60" t="s">
        <v>653</v>
      </c>
      <c r="C253" s="61"/>
      <c r="D253" s="62">
        <v>0.6</v>
      </c>
      <c r="E253" s="63" t="s">
        <v>294</v>
      </c>
      <c r="F253" s="64">
        <v>27.28</v>
      </c>
      <c r="G253" s="64">
        <f t="shared" si="42"/>
        <v>2.7962000000000025</v>
      </c>
      <c r="H253" s="65">
        <f t="shared" si="43"/>
        <v>0.10250000000000009</v>
      </c>
      <c r="I253" s="66">
        <v>30.076200000000004</v>
      </c>
      <c r="J253" s="67">
        <f t="shared" si="45"/>
        <v>30.076200000000004</v>
      </c>
      <c r="K253" s="68">
        <v>0.05</v>
      </c>
      <c r="L253" s="69">
        <f t="shared" si="44"/>
        <v>31.580010000000005</v>
      </c>
      <c r="M253" s="70">
        <v>45764</v>
      </c>
      <c r="N253" s="128" t="s">
        <v>67</v>
      </c>
      <c r="O253" s="80" t="s">
        <v>582</v>
      </c>
      <c r="P253" s="72"/>
      <c r="Q253" s="72"/>
      <c r="R253" s="73"/>
      <c r="S253" s="10" t="s">
        <v>92</v>
      </c>
    </row>
    <row r="254" spans="1:19" ht="13.2" customHeight="1" outlineLevel="1" x14ac:dyDescent="0.25">
      <c r="A254" s="59" t="s">
        <v>654</v>
      </c>
      <c r="B254" s="60" t="s">
        <v>655</v>
      </c>
      <c r="C254" s="61"/>
      <c r="D254" s="62">
        <v>25</v>
      </c>
      <c r="E254" s="63" t="s">
        <v>200</v>
      </c>
      <c r="F254" s="64">
        <v>828.92</v>
      </c>
      <c r="G254" s="64">
        <f t="shared" si="42"/>
        <v>84.964300000000094</v>
      </c>
      <c r="H254" s="65">
        <f t="shared" si="43"/>
        <v>0.10250000000000012</v>
      </c>
      <c r="I254" s="66">
        <v>913.88430000000005</v>
      </c>
      <c r="J254" s="67">
        <f t="shared" si="45"/>
        <v>913.88430000000005</v>
      </c>
      <c r="K254" s="68">
        <v>0.05</v>
      </c>
      <c r="L254" s="69">
        <f t="shared" si="44"/>
        <v>959.57851500000015</v>
      </c>
      <c r="M254" s="70">
        <v>45764</v>
      </c>
      <c r="N254" s="128" t="s">
        <v>67</v>
      </c>
      <c r="O254" s="80" t="s">
        <v>582</v>
      </c>
      <c r="P254" s="72"/>
      <c r="Q254" s="72"/>
      <c r="R254" s="73"/>
      <c r="S254" s="10" t="s">
        <v>92</v>
      </c>
    </row>
    <row r="255" spans="1:19" ht="13.2" customHeight="1" outlineLevel="1" x14ac:dyDescent="0.25">
      <c r="A255" s="59" t="s">
        <v>656</v>
      </c>
      <c r="B255" s="60" t="s">
        <v>657</v>
      </c>
      <c r="C255" s="61"/>
      <c r="D255" s="62">
        <v>1000</v>
      </c>
      <c r="E255" s="63" t="s">
        <v>658</v>
      </c>
      <c r="F255" s="64">
        <v>374</v>
      </c>
      <c r="G255" s="64">
        <f t="shared" si="42"/>
        <v>38.33499999999998</v>
      </c>
      <c r="H255" s="65">
        <f t="shared" si="43"/>
        <v>0.10249999999999994</v>
      </c>
      <c r="I255" s="66">
        <v>412.33499999999998</v>
      </c>
      <c r="J255" s="67">
        <f t="shared" si="45"/>
        <v>412.33499999999998</v>
      </c>
      <c r="K255" s="68">
        <v>0.05</v>
      </c>
      <c r="L255" s="69">
        <f t="shared" si="44"/>
        <v>432.95175</v>
      </c>
      <c r="M255" s="70">
        <v>45764</v>
      </c>
      <c r="N255" s="128" t="s">
        <v>67</v>
      </c>
      <c r="O255" s="80" t="s">
        <v>582</v>
      </c>
      <c r="P255" s="72"/>
      <c r="Q255" s="72"/>
      <c r="R255" s="73"/>
      <c r="S255" s="10" t="s">
        <v>92</v>
      </c>
    </row>
    <row r="256" spans="1:19" ht="13.2" customHeight="1" outlineLevel="1" x14ac:dyDescent="0.25">
      <c r="A256" s="59" t="s">
        <v>659</v>
      </c>
      <c r="B256" s="60" t="s">
        <v>660</v>
      </c>
      <c r="C256" s="104"/>
      <c r="D256" s="62">
        <v>100</v>
      </c>
      <c r="E256" s="63" t="s">
        <v>503</v>
      </c>
      <c r="F256" s="64">
        <v>73.709999999999994</v>
      </c>
      <c r="G256" s="64">
        <f t="shared" si="42"/>
        <v>7.5552750000000088</v>
      </c>
      <c r="H256" s="65">
        <f t="shared" si="43"/>
        <v>0.10250000000000013</v>
      </c>
      <c r="I256" s="66">
        <v>81.265275000000003</v>
      </c>
      <c r="J256" s="67">
        <f t="shared" si="45"/>
        <v>81.265275000000003</v>
      </c>
      <c r="K256" s="68">
        <v>0.05</v>
      </c>
      <c r="L256" s="69">
        <f t="shared" si="44"/>
        <v>85.328538750000007</v>
      </c>
      <c r="M256" s="70">
        <v>45764</v>
      </c>
      <c r="N256" s="128" t="s">
        <v>67</v>
      </c>
      <c r="O256" s="80" t="s">
        <v>582</v>
      </c>
      <c r="P256" s="72"/>
      <c r="Q256" s="72"/>
      <c r="R256" s="73"/>
      <c r="S256" s="10" t="s">
        <v>92</v>
      </c>
    </row>
    <row r="257" spans="1:20" ht="13.2" customHeight="1" outlineLevel="1" x14ac:dyDescent="0.25">
      <c r="A257" s="59" t="s">
        <v>661</v>
      </c>
      <c r="B257" s="60" t="s">
        <v>662</v>
      </c>
      <c r="C257" s="61"/>
      <c r="D257" s="62">
        <v>40</v>
      </c>
      <c r="E257" s="63" t="s">
        <v>618</v>
      </c>
      <c r="F257" s="64">
        <v>110</v>
      </c>
      <c r="G257" s="64">
        <f t="shared" si="42"/>
        <v>11.275000000000006</v>
      </c>
      <c r="H257" s="65">
        <f t="shared" si="43"/>
        <v>0.10250000000000005</v>
      </c>
      <c r="I257" s="66">
        <v>121.27500000000001</v>
      </c>
      <c r="J257" s="67">
        <f t="shared" si="45"/>
        <v>121.27500000000001</v>
      </c>
      <c r="K257" s="68">
        <v>0.05</v>
      </c>
      <c r="L257" s="69">
        <f t="shared" si="44"/>
        <v>127.33875</v>
      </c>
      <c r="M257" s="70">
        <v>45764</v>
      </c>
      <c r="N257" s="128" t="s">
        <v>67</v>
      </c>
      <c r="O257" s="80" t="s">
        <v>577</v>
      </c>
      <c r="P257" s="72" t="s">
        <v>578</v>
      </c>
      <c r="Q257" s="72" t="s">
        <v>579</v>
      </c>
      <c r="R257" s="73"/>
      <c r="S257" s="10" t="s">
        <v>92</v>
      </c>
    </row>
    <row r="258" spans="1:20" ht="13.2" customHeight="1" outlineLevel="1" x14ac:dyDescent="0.25">
      <c r="A258" s="59" t="s">
        <v>663</v>
      </c>
      <c r="B258" s="60" t="s">
        <v>664</v>
      </c>
      <c r="C258" s="104"/>
      <c r="D258" s="62">
        <v>1</v>
      </c>
      <c r="E258" s="63" t="s">
        <v>200</v>
      </c>
      <c r="F258" s="64">
        <v>45</v>
      </c>
      <c r="G258" s="64">
        <f t="shared" si="42"/>
        <v>4.6125000000000043</v>
      </c>
      <c r="H258" s="65">
        <f t="shared" si="43"/>
        <v>0.10250000000000009</v>
      </c>
      <c r="I258" s="66">
        <v>49.612500000000004</v>
      </c>
      <c r="J258" s="67">
        <f t="shared" si="45"/>
        <v>49.612500000000004</v>
      </c>
      <c r="K258" s="68">
        <v>0.05</v>
      </c>
      <c r="L258" s="69">
        <f t="shared" si="44"/>
        <v>52.093125000000008</v>
      </c>
      <c r="M258" s="70">
        <v>45764</v>
      </c>
      <c r="N258" s="99" t="s">
        <v>80</v>
      </c>
      <c r="O258" s="80" t="s">
        <v>665</v>
      </c>
      <c r="P258" s="72" t="s">
        <v>666</v>
      </c>
      <c r="Q258" s="72" t="s">
        <v>667</v>
      </c>
      <c r="R258" s="73"/>
      <c r="S258" s="10" t="s">
        <v>92</v>
      </c>
    </row>
    <row r="259" spans="1:20" ht="13.2" customHeight="1" outlineLevel="1" x14ac:dyDescent="0.25">
      <c r="A259" s="59" t="s">
        <v>668</v>
      </c>
      <c r="B259" s="60" t="s">
        <v>669</v>
      </c>
      <c r="C259" s="104"/>
      <c r="D259" s="62">
        <v>20</v>
      </c>
      <c r="E259" s="63" t="s">
        <v>658</v>
      </c>
      <c r="F259" s="64">
        <v>600</v>
      </c>
      <c r="G259" s="64">
        <f t="shared" si="42"/>
        <v>61.5</v>
      </c>
      <c r="H259" s="65">
        <f t="shared" si="43"/>
        <v>0.10249999999999999</v>
      </c>
      <c r="I259" s="66">
        <v>661.5</v>
      </c>
      <c r="J259" s="67">
        <f t="shared" si="45"/>
        <v>661.5</v>
      </c>
      <c r="K259" s="68">
        <v>0.05</v>
      </c>
      <c r="L259" s="69">
        <f t="shared" si="44"/>
        <v>694.57500000000005</v>
      </c>
      <c r="M259" s="70">
        <v>45764</v>
      </c>
      <c r="N259" s="99" t="s">
        <v>80</v>
      </c>
      <c r="O259" s="80" t="s">
        <v>665</v>
      </c>
      <c r="P259" s="72" t="s">
        <v>666</v>
      </c>
      <c r="Q259" s="72" t="s">
        <v>667</v>
      </c>
      <c r="R259" s="73"/>
      <c r="S259" s="10" t="s">
        <v>92</v>
      </c>
    </row>
    <row r="260" spans="1:20" ht="13.2" customHeight="1" outlineLevel="1" x14ac:dyDescent="0.25">
      <c r="A260" s="59" t="s">
        <v>670</v>
      </c>
      <c r="B260" s="60" t="s">
        <v>671</v>
      </c>
      <c r="C260" s="61"/>
      <c r="D260" s="62">
        <v>5</v>
      </c>
      <c r="E260" s="63" t="s">
        <v>451</v>
      </c>
      <c r="F260" s="64">
        <v>500</v>
      </c>
      <c r="G260" s="64">
        <f t="shared" si="42"/>
        <v>51.25</v>
      </c>
      <c r="H260" s="65">
        <f t="shared" si="43"/>
        <v>0.10249999999999999</v>
      </c>
      <c r="I260" s="66">
        <v>551.25</v>
      </c>
      <c r="J260" s="67">
        <f t="shared" si="45"/>
        <v>551.25</v>
      </c>
      <c r="K260" s="68">
        <v>0.05</v>
      </c>
      <c r="L260" s="69">
        <f t="shared" si="44"/>
        <v>578.8125</v>
      </c>
      <c r="M260" s="70">
        <v>45764</v>
      </c>
      <c r="N260" s="99" t="s">
        <v>80</v>
      </c>
      <c r="O260" s="80" t="s">
        <v>665</v>
      </c>
      <c r="P260" s="72" t="s">
        <v>666</v>
      </c>
      <c r="Q260" s="72" t="s">
        <v>667</v>
      </c>
      <c r="R260" s="73"/>
      <c r="S260" s="10" t="s">
        <v>92</v>
      </c>
    </row>
    <row r="261" spans="1:20" ht="13.2" customHeight="1" outlineLevel="1" x14ac:dyDescent="0.25">
      <c r="A261" s="59" t="s">
        <v>672</v>
      </c>
      <c r="B261" s="60" t="s">
        <v>673</v>
      </c>
      <c r="C261" s="61"/>
      <c r="D261" s="62">
        <v>1</v>
      </c>
      <c r="E261" s="63" t="s">
        <v>128</v>
      </c>
      <c r="F261" s="64">
        <v>40</v>
      </c>
      <c r="G261" s="64">
        <f t="shared" si="42"/>
        <v>4.1000000000000014</v>
      </c>
      <c r="H261" s="65">
        <f t="shared" si="43"/>
        <v>0.10250000000000004</v>
      </c>
      <c r="I261" s="66">
        <v>44.1</v>
      </c>
      <c r="J261" s="67">
        <f t="shared" si="45"/>
        <v>44.1</v>
      </c>
      <c r="K261" s="68">
        <v>0.05</v>
      </c>
      <c r="L261" s="69">
        <f t="shared" si="44"/>
        <v>46.305000000000007</v>
      </c>
      <c r="M261" s="70">
        <v>45764</v>
      </c>
      <c r="N261" s="99" t="s">
        <v>80</v>
      </c>
      <c r="O261" s="80" t="s">
        <v>577</v>
      </c>
      <c r="P261" s="72" t="s">
        <v>578</v>
      </c>
      <c r="Q261" s="72" t="s">
        <v>579</v>
      </c>
      <c r="R261" s="73"/>
      <c r="S261" s="10" t="s">
        <v>92</v>
      </c>
    </row>
    <row r="262" spans="1:20" ht="13.2" customHeight="1" outlineLevel="1" x14ac:dyDescent="0.25">
      <c r="A262" s="59" t="s">
        <v>674</v>
      </c>
      <c r="B262" s="60" t="s">
        <v>675</v>
      </c>
      <c r="C262" s="61"/>
      <c r="D262" s="62">
        <v>1</v>
      </c>
      <c r="E262" s="63" t="s">
        <v>205</v>
      </c>
      <c r="F262" s="64">
        <v>250</v>
      </c>
      <c r="G262" s="64">
        <f t="shared" si="42"/>
        <v>25.625</v>
      </c>
      <c r="H262" s="65">
        <f t="shared" si="43"/>
        <v>0.10249999999999999</v>
      </c>
      <c r="I262" s="66">
        <v>275.625</v>
      </c>
      <c r="J262" s="67">
        <f t="shared" si="45"/>
        <v>275.625</v>
      </c>
      <c r="K262" s="68">
        <v>0.05</v>
      </c>
      <c r="L262" s="69">
        <f t="shared" si="44"/>
        <v>289.40625</v>
      </c>
      <c r="M262" s="70">
        <v>45764</v>
      </c>
      <c r="N262" s="99" t="s">
        <v>80</v>
      </c>
      <c r="O262" s="80" t="s">
        <v>577</v>
      </c>
      <c r="P262" s="72" t="s">
        <v>578</v>
      </c>
      <c r="Q262" s="72" t="s">
        <v>579</v>
      </c>
      <c r="R262" s="73"/>
      <c r="S262" s="10" t="s">
        <v>92</v>
      </c>
    </row>
    <row r="263" spans="1:20" ht="13.2" customHeight="1" outlineLevel="1" x14ac:dyDescent="0.25">
      <c r="A263" s="59" t="s">
        <v>676</v>
      </c>
      <c r="B263" s="60" t="s">
        <v>677</v>
      </c>
      <c r="C263" s="61"/>
      <c r="D263" s="62">
        <v>1</v>
      </c>
      <c r="E263" s="63" t="s">
        <v>205</v>
      </c>
      <c r="F263" s="64">
        <v>444.4444444444444</v>
      </c>
      <c r="G263" s="64">
        <f t="shared" si="42"/>
        <v>45.5555555555556</v>
      </c>
      <c r="H263" s="65">
        <f t="shared" si="43"/>
        <v>0.1025000000000001</v>
      </c>
      <c r="I263" s="66">
        <v>490</v>
      </c>
      <c r="J263" s="67">
        <f t="shared" si="45"/>
        <v>490</v>
      </c>
      <c r="K263" s="68">
        <v>0.05</v>
      </c>
      <c r="L263" s="69">
        <f t="shared" si="44"/>
        <v>514.5</v>
      </c>
      <c r="M263" s="70">
        <v>45764</v>
      </c>
      <c r="N263" s="99" t="s">
        <v>80</v>
      </c>
      <c r="O263" s="80" t="s">
        <v>577</v>
      </c>
      <c r="P263" s="72" t="s">
        <v>578</v>
      </c>
      <c r="Q263" s="72" t="s">
        <v>579</v>
      </c>
      <c r="R263" s="73"/>
      <c r="S263" s="10" t="s">
        <v>92</v>
      </c>
    </row>
    <row r="264" spans="1:20" ht="13.2" customHeight="1" outlineLevel="1" x14ac:dyDescent="0.25">
      <c r="A264" s="59" t="s">
        <v>678</v>
      </c>
      <c r="B264" s="60" t="s">
        <v>679</v>
      </c>
      <c r="C264" s="168"/>
      <c r="D264" s="62">
        <v>10</v>
      </c>
      <c r="E264" s="63" t="s">
        <v>458</v>
      </c>
      <c r="F264" s="64">
        <v>800</v>
      </c>
      <c r="G264" s="64">
        <f t="shared" si="42"/>
        <v>82</v>
      </c>
      <c r="H264" s="65">
        <f t="shared" si="43"/>
        <v>0.10249999999999999</v>
      </c>
      <c r="I264" s="66">
        <v>882</v>
      </c>
      <c r="J264" s="67">
        <f t="shared" si="45"/>
        <v>882</v>
      </c>
      <c r="K264" s="68">
        <v>0.05</v>
      </c>
      <c r="L264" s="69">
        <f t="shared" si="44"/>
        <v>926.1</v>
      </c>
      <c r="M264" s="70">
        <v>45764</v>
      </c>
      <c r="N264" s="128" t="s">
        <v>67</v>
      </c>
      <c r="O264" s="80" t="s">
        <v>680</v>
      </c>
      <c r="P264" s="72" t="s">
        <v>681</v>
      </c>
      <c r="Q264" s="72" t="s">
        <v>682</v>
      </c>
      <c r="R264" s="73"/>
      <c r="S264" s="10" t="s">
        <v>92</v>
      </c>
    </row>
    <row r="265" spans="1:20" ht="13.2" customHeight="1" outlineLevel="1" x14ac:dyDescent="0.25">
      <c r="A265" s="59" t="s">
        <v>683</v>
      </c>
      <c r="B265" s="60" t="s">
        <v>684</v>
      </c>
      <c r="C265" s="168"/>
      <c r="D265" s="62">
        <v>10</v>
      </c>
      <c r="E265" s="63" t="s">
        <v>458</v>
      </c>
      <c r="F265" s="64">
        <v>900</v>
      </c>
      <c r="G265" s="64">
        <f t="shared" si="42"/>
        <v>92.25</v>
      </c>
      <c r="H265" s="65">
        <f t="shared" si="43"/>
        <v>0.10249999999999999</v>
      </c>
      <c r="I265" s="66">
        <v>992.25</v>
      </c>
      <c r="J265" s="67">
        <f t="shared" si="45"/>
        <v>992.25</v>
      </c>
      <c r="K265" s="68">
        <v>0.05</v>
      </c>
      <c r="L265" s="69">
        <f t="shared" si="44"/>
        <v>1041.8625</v>
      </c>
      <c r="M265" s="70">
        <v>45764</v>
      </c>
      <c r="N265" s="128" t="s">
        <v>67</v>
      </c>
      <c r="O265" s="80" t="s">
        <v>680</v>
      </c>
      <c r="P265" s="72" t="s">
        <v>681</v>
      </c>
      <c r="Q265" s="72" t="s">
        <v>682</v>
      </c>
      <c r="R265" s="73"/>
      <c r="S265" s="10" t="s">
        <v>92</v>
      </c>
    </row>
    <row r="266" spans="1:20" ht="13.2" customHeight="1" outlineLevel="1" x14ac:dyDescent="0.25">
      <c r="A266" s="59" t="s">
        <v>685</v>
      </c>
      <c r="B266" s="60" t="s">
        <v>686</v>
      </c>
      <c r="C266" s="104"/>
      <c r="D266" s="62">
        <v>10</v>
      </c>
      <c r="E266" s="63" t="s">
        <v>458</v>
      </c>
      <c r="F266" s="64">
        <v>1600</v>
      </c>
      <c r="G266" s="64">
        <f t="shared" si="42"/>
        <v>164</v>
      </c>
      <c r="H266" s="65">
        <f t="shared" si="43"/>
        <v>0.10249999999999999</v>
      </c>
      <c r="I266" s="66">
        <v>1764</v>
      </c>
      <c r="J266" s="67">
        <f t="shared" si="45"/>
        <v>1764</v>
      </c>
      <c r="K266" s="68">
        <v>0.05</v>
      </c>
      <c r="L266" s="69">
        <f t="shared" si="44"/>
        <v>1852.2</v>
      </c>
      <c r="M266" s="70">
        <v>45764</v>
      </c>
      <c r="N266" s="128" t="s">
        <v>67</v>
      </c>
      <c r="O266" s="80" t="s">
        <v>680</v>
      </c>
      <c r="P266" s="72" t="s">
        <v>681</v>
      </c>
      <c r="Q266" s="72" t="s">
        <v>682</v>
      </c>
      <c r="R266" s="73"/>
      <c r="S266" s="10" t="s">
        <v>92</v>
      </c>
    </row>
    <row r="267" spans="1:20" ht="13.2" customHeight="1" outlineLevel="1" x14ac:dyDescent="0.25">
      <c r="A267" s="59" t="s">
        <v>687</v>
      </c>
      <c r="B267" s="60" t="s">
        <v>688</v>
      </c>
      <c r="C267" s="104"/>
      <c r="D267" s="62">
        <v>10</v>
      </c>
      <c r="E267" s="63" t="s">
        <v>458</v>
      </c>
      <c r="F267" s="64">
        <v>1800</v>
      </c>
      <c r="G267" s="64">
        <f t="shared" si="42"/>
        <v>184.5</v>
      </c>
      <c r="H267" s="65">
        <f t="shared" si="43"/>
        <v>0.10249999999999999</v>
      </c>
      <c r="I267" s="66">
        <v>1984.5</v>
      </c>
      <c r="J267" s="67">
        <f t="shared" si="45"/>
        <v>1984.5</v>
      </c>
      <c r="K267" s="68">
        <v>0.05</v>
      </c>
      <c r="L267" s="69">
        <f t="shared" si="44"/>
        <v>2083.7249999999999</v>
      </c>
      <c r="M267" s="70">
        <v>45764</v>
      </c>
      <c r="N267" s="128" t="s">
        <v>67</v>
      </c>
      <c r="O267" s="80" t="s">
        <v>680</v>
      </c>
      <c r="P267" s="72" t="s">
        <v>681</v>
      </c>
      <c r="Q267" s="72" t="s">
        <v>682</v>
      </c>
      <c r="R267" s="73"/>
      <c r="S267" s="10" t="s">
        <v>92</v>
      </c>
    </row>
    <row r="268" spans="1:20" ht="13.2" customHeight="1" outlineLevel="1" x14ac:dyDescent="0.25">
      <c r="A268" s="59" t="s">
        <v>689</v>
      </c>
      <c r="B268" s="60" t="s">
        <v>690</v>
      </c>
      <c r="C268" s="104"/>
      <c r="D268" s="62">
        <v>5.8</v>
      </c>
      <c r="E268" s="63" t="s">
        <v>294</v>
      </c>
      <c r="F268" s="64">
        <v>60</v>
      </c>
      <c r="G268" s="64">
        <f t="shared" si="42"/>
        <v>6.1500000000000057</v>
      </c>
      <c r="H268" s="65">
        <f t="shared" si="43"/>
        <v>0.10250000000000009</v>
      </c>
      <c r="I268" s="66">
        <v>66.150000000000006</v>
      </c>
      <c r="J268" s="67">
        <f t="shared" si="45"/>
        <v>66.150000000000006</v>
      </c>
      <c r="K268" s="68">
        <v>0.05</v>
      </c>
      <c r="L268" s="69">
        <f t="shared" si="44"/>
        <v>69.45750000000001</v>
      </c>
      <c r="M268" s="70">
        <v>45764</v>
      </c>
      <c r="N268" s="128" t="s">
        <v>67</v>
      </c>
      <c r="O268" s="80" t="s">
        <v>680</v>
      </c>
      <c r="P268" s="72" t="s">
        <v>681</v>
      </c>
      <c r="Q268" s="72" t="s">
        <v>682</v>
      </c>
      <c r="R268" s="73"/>
      <c r="S268" s="10" t="s">
        <v>92</v>
      </c>
    </row>
    <row r="269" spans="1:20" ht="13.2" customHeight="1" outlineLevel="1" x14ac:dyDescent="0.25">
      <c r="A269" s="59" t="s">
        <v>691</v>
      </c>
      <c r="B269" s="60" t="s">
        <v>692</v>
      </c>
      <c r="C269" s="104"/>
      <c r="D269" s="62">
        <v>1</v>
      </c>
      <c r="E269" s="63" t="s">
        <v>513</v>
      </c>
      <c r="F269" s="64">
        <v>35</v>
      </c>
      <c r="G269" s="64">
        <f t="shared" si="42"/>
        <v>3.5874999999999986</v>
      </c>
      <c r="H269" s="65">
        <f t="shared" si="43"/>
        <v>0.10249999999999997</v>
      </c>
      <c r="I269" s="76">
        <v>38.587499999999999</v>
      </c>
      <c r="J269" s="67">
        <f t="shared" si="45"/>
        <v>38.587499999999999</v>
      </c>
      <c r="K269" s="68">
        <v>0.05</v>
      </c>
      <c r="L269" s="69">
        <f t="shared" si="44"/>
        <v>40.516874999999999</v>
      </c>
      <c r="M269" s="70">
        <v>45764</v>
      </c>
      <c r="N269" s="105" t="s">
        <v>67</v>
      </c>
      <c r="O269" s="80" t="s">
        <v>693</v>
      </c>
      <c r="P269" s="72" t="s">
        <v>694</v>
      </c>
      <c r="Q269" s="72" t="s">
        <v>695</v>
      </c>
      <c r="R269" s="73"/>
      <c r="S269" s="10" t="s">
        <v>92</v>
      </c>
    </row>
    <row r="270" spans="1:20" ht="13.2" customHeight="1" x14ac:dyDescent="0.3">
      <c r="A270" s="47" t="s">
        <v>696</v>
      </c>
      <c r="B270" s="82" t="s">
        <v>697</v>
      </c>
      <c r="C270" s="49"/>
      <c r="D270" s="146"/>
      <c r="E270" s="84"/>
      <c r="F270" s="85"/>
      <c r="G270" s="86"/>
      <c r="H270" s="86"/>
      <c r="I270" s="178"/>
      <c r="J270" s="148"/>
      <c r="K270" s="179"/>
      <c r="L270" s="150"/>
      <c r="M270" s="148"/>
      <c r="N270" s="180"/>
      <c r="O270" s="93"/>
      <c r="P270" s="94"/>
      <c r="Q270" s="94"/>
      <c r="R270" s="96"/>
      <c r="S270" s="10" t="s">
        <v>92</v>
      </c>
      <c r="T270" s="181"/>
    </row>
    <row r="271" spans="1:20" ht="13.2" customHeight="1" outlineLevel="1" x14ac:dyDescent="0.25">
      <c r="A271" s="59" t="s">
        <v>698</v>
      </c>
      <c r="B271" s="60" t="s">
        <v>699</v>
      </c>
      <c r="C271" s="61"/>
      <c r="D271" s="62">
        <v>1</v>
      </c>
      <c r="E271" s="63" t="s">
        <v>128</v>
      </c>
      <c r="F271" s="64">
        <v>45</v>
      </c>
      <c r="G271" s="64">
        <f t="shared" ref="G271:G304" si="46">I271-F271</f>
        <v>29.418750000000003</v>
      </c>
      <c r="H271" s="65">
        <f t="shared" ref="H271:H305" si="47">G271/F271</f>
        <v>0.65375000000000005</v>
      </c>
      <c r="I271" s="66">
        <v>74.418750000000003</v>
      </c>
      <c r="J271" s="67">
        <f t="shared" ref="J271:J305" si="48">(($J$9+100%)*I271)*$V$12</f>
        <v>74.418750000000003</v>
      </c>
      <c r="K271" s="176">
        <v>0.05</v>
      </c>
      <c r="L271" s="69">
        <f t="shared" ref="L271:L304" si="49">J271*(1+K271)</f>
        <v>78.139687500000008</v>
      </c>
      <c r="M271" s="70">
        <v>45764</v>
      </c>
      <c r="N271" s="182" t="s">
        <v>80</v>
      </c>
      <c r="O271" s="80" t="s">
        <v>381</v>
      </c>
      <c r="P271" s="72" t="s">
        <v>382</v>
      </c>
      <c r="Q271" s="72" t="s">
        <v>383</v>
      </c>
      <c r="R271" s="73"/>
      <c r="S271" s="10" t="s">
        <v>92</v>
      </c>
      <c r="T271" s="181"/>
    </row>
    <row r="272" spans="1:20" ht="13.2" customHeight="1" outlineLevel="1" x14ac:dyDescent="0.25">
      <c r="A272" s="59" t="s">
        <v>700</v>
      </c>
      <c r="B272" s="60" t="s">
        <v>701</v>
      </c>
      <c r="C272" s="61"/>
      <c r="D272" s="62">
        <v>1</v>
      </c>
      <c r="E272" s="63" t="s">
        <v>128</v>
      </c>
      <c r="F272" s="64">
        <v>35</v>
      </c>
      <c r="G272" s="64">
        <f t="shared" si="46"/>
        <v>22.881250000000001</v>
      </c>
      <c r="H272" s="65">
        <f t="shared" si="47"/>
        <v>0.65375000000000005</v>
      </c>
      <c r="I272" s="66">
        <v>57.881250000000001</v>
      </c>
      <c r="J272" s="67">
        <f t="shared" si="48"/>
        <v>57.881250000000001</v>
      </c>
      <c r="K272" s="68">
        <v>0.05</v>
      </c>
      <c r="L272" s="69">
        <f t="shared" si="49"/>
        <v>60.775312500000005</v>
      </c>
      <c r="M272" s="70">
        <v>45764</v>
      </c>
      <c r="N272" s="171" t="s">
        <v>80</v>
      </c>
      <c r="O272" s="80" t="s">
        <v>381</v>
      </c>
      <c r="P272" s="72" t="s">
        <v>382</v>
      </c>
      <c r="Q272" s="72" t="s">
        <v>383</v>
      </c>
      <c r="R272" s="73"/>
      <c r="S272" s="10" t="s">
        <v>92</v>
      </c>
      <c r="T272" s="181"/>
    </row>
    <row r="273" spans="1:20" ht="13.2" customHeight="1" outlineLevel="1" x14ac:dyDescent="0.25">
      <c r="A273" s="59" t="s">
        <v>702</v>
      </c>
      <c r="B273" s="60" t="s">
        <v>703</v>
      </c>
      <c r="C273" s="61"/>
      <c r="D273" s="62">
        <v>1</v>
      </c>
      <c r="E273" s="63" t="s">
        <v>205</v>
      </c>
      <c r="F273" s="64">
        <v>1192.8571428571429</v>
      </c>
      <c r="G273" s="64">
        <f t="shared" si="46"/>
        <v>451.04910714285711</v>
      </c>
      <c r="H273" s="65">
        <f t="shared" si="47"/>
        <v>0.37812499999999999</v>
      </c>
      <c r="I273" s="66">
        <v>1643.90625</v>
      </c>
      <c r="J273" s="67">
        <f t="shared" si="48"/>
        <v>1643.90625</v>
      </c>
      <c r="K273" s="68">
        <v>0.05</v>
      </c>
      <c r="L273" s="69">
        <f>J273*(1+K273)</f>
        <v>1726.1015625</v>
      </c>
      <c r="M273" s="70">
        <v>45764</v>
      </c>
      <c r="N273" s="171" t="s">
        <v>80</v>
      </c>
      <c r="O273" s="80" t="s">
        <v>381</v>
      </c>
      <c r="P273" s="72" t="s">
        <v>382</v>
      </c>
      <c r="Q273" s="72" t="s">
        <v>383</v>
      </c>
      <c r="R273" s="73" t="s">
        <v>704</v>
      </c>
      <c r="S273" s="10" t="s">
        <v>92</v>
      </c>
      <c r="T273" s="181"/>
    </row>
    <row r="274" spans="1:20" ht="13.2" customHeight="1" outlineLevel="1" x14ac:dyDescent="0.25">
      <c r="A274" s="59" t="s">
        <v>705</v>
      </c>
      <c r="B274" s="60" t="s">
        <v>706</v>
      </c>
      <c r="C274" s="61"/>
      <c r="D274" s="62">
        <v>1</v>
      </c>
      <c r="E274" s="63" t="s">
        <v>205</v>
      </c>
      <c r="F274" s="64">
        <v>1114.2857142857144</v>
      </c>
      <c r="G274" s="64">
        <f t="shared" si="46"/>
        <v>421.33928571428578</v>
      </c>
      <c r="H274" s="65">
        <f t="shared" si="47"/>
        <v>0.37812499999999999</v>
      </c>
      <c r="I274" s="66">
        <v>1535.6250000000002</v>
      </c>
      <c r="J274" s="67">
        <f t="shared" si="48"/>
        <v>1535.6250000000002</v>
      </c>
      <c r="K274" s="68">
        <v>0.05</v>
      </c>
      <c r="L274" s="69">
        <f t="shared" ref="L274:L279" si="50">J274*(1+K274)</f>
        <v>1612.4062500000002</v>
      </c>
      <c r="M274" s="70">
        <v>45764</v>
      </c>
      <c r="N274" s="171" t="s">
        <v>80</v>
      </c>
      <c r="O274" s="80" t="s">
        <v>381</v>
      </c>
      <c r="P274" s="72" t="s">
        <v>382</v>
      </c>
      <c r="Q274" s="72" t="s">
        <v>383</v>
      </c>
      <c r="R274" s="73" t="s">
        <v>704</v>
      </c>
      <c r="S274" s="10" t="s">
        <v>92</v>
      </c>
      <c r="T274" s="181"/>
    </row>
    <row r="275" spans="1:20" ht="13.2" customHeight="1" outlineLevel="1" x14ac:dyDescent="0.25">
      <c r="A275" s="59" t="s">
        <v>707</v>
      </c>
      <c r="B275" s="60" t="s">
        <v>708</v>
      </c>
      <c r="C275" s="61"/>
      <c r="D275" s="62">
        <v>1</v>
      </c>
      <c r="E275" s="63" t="s">
        <v>205</v>
      </c>
      <c r="F275" s="64">
        <v>1035.7142857142856</v>
      </c>
      <c r="G275" s="64">
        <f t="shared" si="46"/>
        <v>391.62946428571422</v>
      </c>
      <c r="H275" s="65">
        <f t="shared" si="47"/>
        <v>0.37812499999999999</v>
      </c>
      <c r="I275" s="66">
        <v>1427.3437499999998</v>
      </c>
      <c r="J275" s="67">
        <f t="shared" si="48"/>
        <v>1427.3437499999998</v>
      </c>
      <c r="K275" s="68">
        <v>0.05</v>
      </c>
      <c r="L275" s="69">
        <f t="shared" si="50"/>
        <v>1498.7109374999998</v>
      </c>
      <c r="M275" s="70">
        <v>45764</v>
      </c>
      <c r="N275" s="171" t="s">
        <v>80</v>
      </c>
      <c r="O275" s="80" t="s">
        <v>381</v>
      </c>
      <c r="P275" s="72" t="s">
        <v>382</v>
      </c>
      <c r="Q275" s="72" t="s">
        <v>383</v>
      </c>
      <c r="R275" s="73" t="s">
        <v>704</v>
      </c>
      <c r="S275" s="10" t="s">
        <v>92</v>
      </c>
      <c r="T275" s="181"/>
    </row>
    <row r="276" spans="1:20" ht="13.2" customHeight="1" outlineLevel="1" x14ac:dyDescent="0.25">
      <c r="A276" s="59" t="s">
        <v>709</v>
      </c>
      <c r="B276" s="60" t="s">
        <v>710</v>
      </c>
      <c r="C276" s="61"/>
      <c r="D276" s="62">
        <v>1</v>
      </c>
      <c r="E276" s="63" t="s">
        <v>205</v>
      </c>
      <c r="F276" s="64">
        <v>957.14285714285711</v>
      </c>
      <c r="G276" s="64">
        <f t="shared" si="46"/>
        <v>361.91964285714289</v>
      </c>
      <c r="H276" s="65">
        <f t="shared" si="47"/>
        <v>0.37812500000000004</v>
      </c>
      <c r="I276" s="66">
        <v>1319.0625</v>
      </c>
      <c r="J276" s="67">
        <f t="shared" si="48"/>
        <v>1319.0625</v>
      </c>
      <c r="K276" s="68">
        <v>0.05</v>
      </c>
      <c r="L276" s="69">
        <f t="shared" si="50"/>
        <v>1385.015625</v>
      </c>
      <c r="M276" s="70">
        <v>45764</v>
      </c>
      <c r="N276" s="171" t="s">
        <v>80</v>
      </c>
      <c r="O276" s="80" t="s">
        <v>381</v>
      </c>
      <c r="P276" s="72" t="s">
        <v>382</v>
      </c>
      <c r="Q276" s="72" t="s">
        <v>383</v>
      </c>
      <c r="R276" s="73" t="s">
        <v>704</v>
      </c>
      <c r="S276" s="10" t="s">
        <v>92</v>
      </c>
      <c r="T276" s="181"/>
    </row>
    <row r="277" spans="1:20" ht="13.2" customHeight="1" outlineLevel="1" x14ac:dyDescent="0.25">
      <c r="A277" s="59" t="s">
        <v>711</v>
      </c>
      <c r="B277" s="60" t="s">
        <v>712</v>
      </c>
      <c r="C277" s="61"/>
      <c r="D277" s="62">
        <v>1</v>
      </c>
      <c r="E277" s="63" t="s">
        <v>205</v>
      </c>
      <c r="F277" s="64">
        <v>878.57142857142844</v>
      </c>
      <c r="G277" s="64">
        <f t="shared" si="46"/>
        <v>332.20982142857133</v>
      </c>
      <c r="H277" s="65">
        <f t="shared" si="47"/>
        <v>0.37812499999999993</v>
      </c>
      <c r="I277" s="66">
        <v>1210.7812499999998</v>
      </c>
      <c r="J277" s="67">
        <f t="shared" si="48"/>
        <v>1210.7812499999998</v>
      </c>
      <c r="K277" s="68">
        <v>0.05</v>
      </c>
      <c r="L277" s="69">
        <f t="shared" si="50"/>
        <v>1271.3203124999998</v>
      </c>
      <c r="M277" s="70">
        <v>45764</v>
      </c>
      <c r="N277" s="171" t="s">
        <v>80</v>
      </c>
      <c r="O277" s="80" t="s">
        <v>381</v>
      </c>
      <c r="P277" s="72" t="s">
        <v>382</v>
      </c>
      <c r="Q277" s="72" t="s">
        <v>383</v>
      </c>
      <c r="R277" s="73" t="s">
        <v>704</v>
      </c>
      <c r="S277" s="10" t="s">
        <v>92</v>
      </c>
      <c r="T277" s="181"/>
    </row>
    <row r="278" spans="1:20" ht="13.2" customHeight="1" outlineLevel="1" x14ac:dyDescent="0.25">
      <c r="A278" s="59" t="s">
        <v>713</v>
      </c>
      <c r="B278" s="60" t="s">
        <v>714</v>
      </c>
      <c r="C278" s="61"/>
      <c r="D278" s="62">
        <v>1</v>
      </c>
      <c r="E278" s="63" t="s">
        <v>205</v>
      </c>
      <c r="F278" s="64">
        <v>800</v>
      </c>
      <c r="G278" s="64">
        <f t="shared" si="46"/>
        <v>302.5</v>
      </c>
      <c r="H278" s="65">
        <f t="shared" si="47"/>
        <v>0.37812499999999999</v>
      </c>
      <c r="I278" s="66">
        <v>1102.5</v>
      </c>
      <c r="J278" s="67">
        <f t="shared" si="48"/>
        <v>1102.5</v>
      </c>
      <c r="K278" s="68">
        <v>0.05</v>
      </c>
      <c r="L278" s="69">
        <f t="shared" si="50"/>
        <v>1157.625</v>
      </c>
      <c r="M278" s="70">
        <v>45764</v>
      </c>
      <c r="N278" s="171" t="s">
        <v>80</v>
      </c>
      <c r="O278" s="80" t="s">
        <v>381</v>
      </c>
      <c r="P278" s="72" t="s">
        <v>382</v>
      </c>
      <c r="Q278" s="72" t="s">
        <v>383</v>
      </c>
      <c r="R278" s="73" t="s">
        <v>704</v>
      </c>
      <c r="S278" s="10" t="s">
        <v>92</v>
      </c>
      <c r="T278" s="181"/>
    </row>
    <row r="279" spans="1:20" ht="13.2" customHeight="1" outlineLevel="1" x14ac:dyDescent="0.25">
      <c r="A279" s="59" t="s">
        <v>715</v>
      </c>
      <c r="B279" s="60" t="s">
        <v>716</v>
      </c>
      <c r="C279" s="61"/>
      <c r="D279" s="62">
        <v>1</v>
      </c>
      <c r="E279" s="63" t="s">
        <v>205</v>
      </c>
      <c r="F279" s="64">
        <v>1790</v>
      </c>
      <c r="G279" s="64">
        <f t="shared" si="46"/>
        <v>676.84375</v>
      </c>
      <c r="H279" s="65">
        <f t="shared" si="47"/>
        <v>0.37812499999999999</v>
      </c>
      <c r="I279" s="66">
        <v>2466.84375</v>
      </c>
      <c r="J279" s="67">
        <f t="shared" si="48"/>
        <v>2466.84375</v>
      </c>
      <c r="K279" s="68">
        <v>0.05</v>
      </c>
      <c r="L279" s="69">
        <f t="shared" si="50"/>
        <v>2590.1859374999999</v>
      </c>
      <c r="M279" s="70">
        <v>45764</v>
      </c>
      <c r="N279" s="171" t="s">
        <v>80</v>
      </c>
      <c r="O279" s="80" t="s">
        <v>381</v>
      </c>
      <c r="P279" s="72" t="s">
        <v>382</v>
      </c>
      <c r="Q279" s="72" t="s">
        <v>383</v>
      </c>
      <c r="R279" s="73" t="s">
        <v>704</v>
      </c>
      <c r="S279" s="10" t="s">
        <v>92</v>
      </c>
      <c r="T279" s="181"/>
    </row>
    <row r="280" spans="1:20" ht="13.2" customHeight="1" outlineLevel="1" x14ac:dyDescent="0.25">
      <c r="A280" s="59" t="s">
        <v>717</v>
      </c>
      <c r="B280" s="60" t="s">
        <v>718</v>
      </c>
      <c r="C280" s="61"/>
      <c r="D280" s="62">
        <v>1</v>
      </c>
      <c r="E280" s="63" t="s">
        <v>205</v>
      </c>
      <c r="F280" s="64">
        <v>1900</v>
      </c>
      <c r="G280" s="64">
        <f t="shared" si="46"/>
        <v>718.4375</v>
      </c>
      <c r="H280" s="65">
        <f t="shared" si="47"/>
        <v>0.37812499999999999</v>
      </c>
      <c r="I280" s="66">
        <v>2618.4375</v>
      </c>
      <c r="J280" s="67">
        <f t="shared" si="48"/>
        <v>2618.4375</v>
      </c>
      <c r="K280" s="68">
        <v>0.05</v>
      </c>
      <c r="L280" s="69">
        <f>J280*(1+K280)</f>
        <v>2749.359375</v>
      </c>
      <c r="M280" s="70">
        <v>45764</v>
      </c>
      <c r="N280" s="171" t="s">
        <v>80</v>
      </c>
      <c r="O280" s="80" t="s">
        <v>381</v>
      </c>
      <c r="P280" s="72" t="s">
        <v>382</v>
      </c>
      <c r="Q280" s="72" t="s">
        <v>383</v>
      </c>
      <c r="R280" s="73" t="s">
        <v>704</v>
      </c>
      <c r="S280" s="10" t="s">
        <v>92</v>
      </c>
      <c r="T280" s="181"/>
    </row>
    <row r="281" spans="1:20" ht="13.2" customHeight="1" outlineLevel="1" x14ac:dyDescent="0.25">
      <c r="A281" s="59" t="s">
        <v>719</v>
      </c>
      <c r="B281" s="60" t="s">
        <v>720</v>
      </c>
      <c r="C281" s="61"/>
      <c r="D281" s="62">
        <v>1</v>
      </c>
      <c r="E281" s="63" t="s">
        <v>205</v>
      </c>
      <c r="F281" s="64">
        <v>2057.1428571428569</v>
      </c>
      <c r="G281" s="64">
        <f t="shared" si="46"/>
        <v>777.85714285714312</v>
      </c>
      <c r="H281" s="65">
        <f t="shared" si="47"/>
        <v>0.37812500000000016</v>
      </c>
      <c r="I281" s="66">
        <v>2835</v>
      </c>
      <c r="J281" s="67">
        <f t="shared" si="48"/>
        <v>2835</v>
      </c>
      <c r="K281" s="68">
        <v>0.05</v>
      </c>
      <c r="L281" s="69">
        <f>J281*(1+K281)</f>
        <v>2976.75</v>
      </c>
      <c r="M281" s="70">
        <v>45764</v>
      </c>
      <c r="N281" s="171" t="s">
        <v>80</v>
      </c>
      <c r="O281" s="80" t="s">
        <v>381</v>
      </c>
      <c r="P281" s="72" t="s">
        <v>382</v>
      </c>
      <c r="Q281" s="72" t="s">
        <v>383</v>
      </c>
      <c r="R281" s="73" t="s">
        <v>704</v>
      </c>
      <c r="S281" s="10" t="s">
        <v>92</v>
      </c>
      <c r="T281" s="181"/>
    </row>
    <row r="282" spans="1:20" ht="13.2" customHeight="1" outlineLevel="1" x14ac:dyDescent="0.25">
      <c r="A282" s="59" t="s">
        <v>721</v>
      </c>
      <c r="B282" s="60" t="s">
        <v>722</v>
      </c>
      <c r="C282" s="61"/>
      <c r="D282" s="62">
        <v>1</v>
      </c>
      <c r="E282" s="63" t="s">
        <v>205</v>
      </c>
      <c r="F282" s="64">
        <v>1125</v>
      </c>
      <c r="G282" s="64">
        <f t="shared" si="46"/>
        <v>425.390625</v>
      </c>
      <c r="H282" s="65">
        <f t="shared" si="47"/>
        <v>0.37812499999999999</v>
      </c>
      <c r="I282" s="66">
        <v>1550.390625</v>
      </c>
      <c r="J282" s="67">
        <f t="shared" si="48"/>
        <v>1550.390625</v>
      </c>
      <c r="K282" s="68">
        <v>0.05</v>
      </c>
      <c r="L282" s="69">
        <f t="shared" si="49"/>
        <v>1627.91015625</v>
      </c>
      <c r="M282" s="70">
        <v>45764</v>
      </c>
      <c r="N282" s="171" t="s">
        <v>80</v>
      </c>
      <c r="O282" s="80" t="s">
        <v>723</v>
      </c>
      <c r="P282" s="72" t="s">
        <v>382</v>
      </c>
      <c r="Q282" s="72" t="s">
        <v>724</v>
      </c>
      <c r="R282" s="73" t="s">
        <v>704</v>
      </c>
      <c r="S282" s="10" t="s">
        <v>92</v>
      </c>
      <c r="T282" s="181"/>
    </row>
    <row r="283" spans="1:20" ht="13.2" customHeight="1" outlineLevel="1" x14ac:dyDescent="0.25">
      <c r="A283" s="59" t="s">
        <v>725</v>
      </c>
      <c r="B283" s="60" t="s">
        <v>726</v>
      </c>
      <c r="C283" s="61"/>
      <c r="D283" s="62">
        <v>1</v>
      </c>
      <c r="E283" s="63" t="s">
        <v>205</v>
      </c>
      <c r="F283" s="64">
        <v>1050</v>
      </c>
      <c r="G283" s="64">
        <f t="shared" si="46"/>
        <v>397.03125</v>
      </c>
      <c r="H283" s="65">
        <f t="shared" si="47"/>
        <v>0.37812499999999999</v>
      </c>
      <c r="I283" s="66">
        <v>1447.03125</v>
      </c>
      <c r="J283" s="67">
        <f t="shared" si="48"/>
        <v>1447.03125</v>
      </c>
      <c r="K283" s="68">
        <v>0.05</v>
      </c>
      <c r="L283" s="69">
        <f t="shared" si="49"/>
        <v>1519.3828125</v>
      </c>
      <c r="M283" s="70">
        <v>45764</v>
      </c>
      <c r="N283" s="171" t="s">
        <v>80</v>
      </c>
      <c r="O283" s="80" t="s">
        <v>723</v>
      </c>
      <c r="P283" s="72" t="s">
        <v>382</v>
      </c>
      <c r="Q283" s="72" t="s">
        <v>724</v>
      </c>
      <c r="R283" s="73" t="s">
        <v>704</v>
      </c>
      <c r="S283" s="10" t="s">
        <v>92</v>
      </c>
      <c r="T283" s="181"/>
    </row>
    <row r="284" spans="1:20" ht="13.2" customHeight="1" outlineLevel="1" x14ac:dyDescent="0.25">
      <c r="A284" s="59" t="s">
        <v>727</v>
      </c>
      <c r="B284" s="60" t="s">
        <v>728</v>
      </c>
      <c r="C284" s="61"/>
      <c r="D284" s="62">
        <v>1</v>
      </c>
      <c r="E284" s="63" t="s">
        <v>205</v>
      </c>
      <c r="F284" s="64">
        <v>975</v>
      </c>
      <c r="G284" s="64">
        <f t="shared" si="46"/>
        <v>368.671875</v>
      </c>
      <c r="H284" s="65">
        <f t="shared" si="47"/>
        <v>0.37812499999999999</v>
      </c>
      <c r="I284" s="66">
        <v>1343.671875</v>
      </c>
      <c r="J284" s="67">
        <f t="shared" si="48"/>
        <v>1343.671875</v>
      </c>
      <c r="K284" s="68">
        <v>0.05</v>
      </c>
      <c r="L284" s="69">
        <f t="shared" si="49"/>
        <v>1410.85546875</v>
      </c>
      <c r="M284" s="70">
        <v>45764</v>
      </c>
      <c r="N284" s="171" t="s">
        <v>80</v>
      </c>
      <c r="O284" s="80" t="s">
        <v>723</v>
      </c>
      <c r="P284" s="72" t="s">
        <v>382</v>
      </c>
      <c r="Q284" s="72" t="s">
        <v>724</v>
      </c>
      <c r="R284" s="73" t="s">
        <v>704</v>
      </c>
      <c r="S284" s="10" t="s">
        <v>92</v>
      </c>
      <c r="T284" s="181"/>
    </row>
    <row r="285" spans="1:20" ht="13.2" customHeight="1" outlineLevel="1" x14ac:dyDescent="0.25">
      <c r="A285" s="59" t="s">
        <v>729</v>
      </c>
      <c r="B285" s="60" t="s">
        <v>730</v>
      </c>
      <c r="C285" s="61"/>
      <c r="D285" s="62">
        <v>1</v>
      </c>
      <c r="E285" s="63" t="s">
        <v>205</v>
      </c>
      <c r="F285" s="64">
        <v>900</v>
      </c>
      <c r="G285" s="64">
        <f t="shared" si="46"/>
        <v>340.3125</v>
      </c>
      <c r="H285" s="65">
        <f t="shared" si="47"/>
        <v>0.37812499999999999</v>
      </c>
      <c r="I285" s="66">
        <v>1240.3125</v>
      </c>
      <c r="J285" s="67">
        <f t="shared" si="48"/>
        <v>1240.3125</v>
      </c>
      <c r="K285" s="68">
        <v>0.05</v>
      </c>
      <c r="L285" s="69">
        <f t="shared" si="49"/>
        <v>1302.328125</v>
      </c>
      <c r="M285" s="70">
        <v>45764</v>
      </c>
      <c r="N285" s="171" t="s">
        <v>80</v>
      </c>
      <c r="O285" s="80" t="s">
        <v>723</v>
      </c>
      <c r="P285" s="72" t="s">
        <v>382</v>
      </c>
      <c r="Q285" s="72" t="s">
        <v>724</v>
      </c>
      <c r="R285" s="73" t="s">
        <v>704</v>
      </c>
      <c r="S285" s="10" t="s">
        <v>92</v>
      </c>
      <c r="T285" s="181"/>
    </row>
    <row r="286" spans="1:20" ht="13.2" customHeight="1" outlineLevel="1" x14ac:dyDescent="0.25">
      <c r="A286" s="59" t="s">
        <v>731</v>
      </c>
      <c r="B286" s="60" t="s">
        <v>732</v>
      </c>
      <c r="C286" s="61"/>
      <c r="D286" s="62">
        <v>1</v>
      </c>
      <c r="E286" s="63" t="s">
        <v>205</v>
      </c>
      <c r="F286" s="64">
        <v>825</v>
      </c>
      <c r="G286" s="64">
        <f t="shared" si="46"/>
        <v>311.953125</v>
      </c>
      <c r="H286" s="65">
        <f t="shared" si="47"/>
        <v>0.37812499999999999</v>
      </c>
      <c r="I286" s="66">
        <v>1136.953125</v>
      </c>
      <c r="J286" s="67">
        <f t="shared" si="48"/>
        <v>1136.953125</v>
      </c>
      <c r="K286" s="68">
        <v>0.05</v>
      </c>
      <c r="L286" s="69">
        <f t="shared" si="49"/>
        <v>1193.80078125</v>
      </c>
      <c r="M286" s="70">
        <v>45764</v>
      </c>
      <c r="N286" s="171" t="s">
        <v>80</v>
      </c>
      <c r="O286" s="80" t="s">
        <v>723</v>
      </c>
      <c r="P286" s="72" t="s">
        <v>382</v>
      </c>
      <c r="Q286" s="72" t="s">
        <v>724</v>
      </c>
      <c r="R286" s="73" t="s">
        <v>704</v>
      </c>
      <c r="S286" s="10" t="s">
        <v>92</v>
      </c>
      <c r="T286" s="181"/>
    </row>
    <row r="287" spans="1:20" ht="13.2" customHeight="1" outlineLevel="1" x14ac:dyDescent="0.25">
      <c r="A287" s="59" t="s">
        <v>733</v>
      </c>
      <c r="B287" s="60" t="s">
        <v>734</v>
      </c>
      <c r="C287" s="61"/>
      <c r="D287" s="62">
        <v>1</v>
      </c>
      <c r="E287" s="63" t="s">
        <v>205</v>
      </c>
      <c r="F287" s="64">
        <v>750</v>
      </c>
      <c r="G287" s="64">
        <f t="shared" si="46"/>
        <v>283.59375</v>
      </c>
      <c r="H287" s="65">
        <f t="shared" si="47"/>
        <v>0.37812499999999999</v>
      </c>
      <c r="I287" s="66">
        <v>1033.59375</v>
      </c>
      <c r="J287" s="67">
        <f t="shared" si="48"/>
        <v>1033.59375</v>
      </c>
      <c r="K287" s="68">
        <v>0.05</v>
      </c>
      <c r="L287" s="69">
        <f t="shared" si="49"/>
        <v>1085.2734375</v>
      </c>
      <c r="M287" s="70">
        <v>45764</v>
      </c>
      <c r="N287" s="171" t="s">
        <v>80</v>
      </c>
      <c r="O287" s="80" t="s">
        <v>723</v>
      </c>
      <c r="P287" s="72" t="s">
        <v>382</v>
      </c>
      <c r="Q287" s="72" t="s">
        <v>724</v>
      </c>
      <c r="R287" s="73" t="s">
        <v>704</v>
      </c>
      <c r="S287" s="10" t="s">
        <v>92</v>
      </c>
      <c r="T287" s="181"/>
    </row>
    <row r="288" spans="1:20" ht="13.2" customHeight="1" outlineLevel="1" x14ac:dyDescent="0.25">
      <c r="A288" s="59" t="s">
        <v>735</v>
      </c>
      <c r="B288" s="60" t="s">
        <v>736</v>
      </c>
      <c r="C288" s="61"/>
      <c r="D288" s="62">
        <v>1</v>
      </c>
      <c r="E288" s="63" t="s">
        <v>205</v>
      </c>
      <c r="F288" s="64">
        <v>1695</v>
      </c>
      <c r="G288" s="64">
        <f t="shared" si="46"/>
        <v>640.921875</v>
      </c>
      <c r="H288" s="65">
        <f t="shared" si="47"/>
        <v>0.37812499999999999</v>
      </c>
      <c r="I288" s="66">
        <v>2335.921875</v>
      </c>
      <c r="J288" s="67">
        <f t="shared" si="48"/>
        <v>2335.921875</v>
      </c>
      <c r="K288" s="68">
        <v>0.05</v>
      </c>
      <c r="L288" s="69">
        <f t="shared" si="49"/>
        <v>2452.7179687500002</v>
      </c>
      <c r="M288" s="70">
        <v>45764</v>
      </c>
      <c r="N288" s="171" t="s">
        <v>80</v>
      </c>
      <c r="O288" s="80" t="s">
        <v>723</v>
      </c>
      <c r="P288" s="72" t="s">
        <v>382</v>
      </c>
      <c r="Q288" s="72" t="s">
        <v>724</v>
      </c>
      <c r="R288" s="73" t="s">
        <v>704</v>
      </c>
      <c r="S288" s="10" t="s">
        <v>92</v>
      </c>
    </row>
    <row r="289" spans="1:19" ht="13.2" customHeight="1" outlineLevel="1" x14ac:dyDescent="0.25">
      <c r="A289" s="59" t="s">
        <v>737</v>
      </c>
      <c r="B289" s="60" t="s">
        <v>738</v>
      </c>
      <c r="C289" s="61"/>
      <c r="D289" s="62">
        <v>1</v>
      </c>
      <c r="E289" s="63" t="s">
        <v>205</v>
      </c>
      <c r="F289" s="64">
        <v>1800</v>
      </c>
      <c r="G289" s="64">
        <f t="shared" si="46"/>
        <v>680.625</v>
      </c>
      <c r="H289" s="65">
        <f t="shared" si="47"/>
        <v>0.37812499999999999</v>
      </c>
      <c r="I289" s="66">
        <v>2480.625</v>
      </c>
      <c r="J289" s="67">
        <f t="shared" si="48"/>
        <v>2480.625</v>
      </c>
      <c r="K289" s="68">
        <v>0.05</v>
      </c>
      <c r="L289" s="69">
        <f t="shared" si="49"/>
        <v>2604.65625</v>
      </c>
      <c r="M289" s="70">
        <v>45764</v>
      </c>
      <c r="N289" s="171" t="s">
        <v>80</v>
      </c>
      <c r="O289" s="80" t="s">
        <v>723</v>
      </c>
      <c r="P289" s="72" t="s">
        <v>382</v>
      </c>
      <c r="Q289" s="72" t="s">
        <v>724</v>
      </c>
      <c r="R289" s="73" t="s">
        <v>704</v>
      </c>
      <c r="S289" s="10" t="s">
        <v>92</v>
      </c>
    </row>
    <row r="290" spans="1:19" ht="13.2" customHeight="1" outlineLevel="1" x14ac:dyDescent="0.25">
      <c r="A290" s="59" t="s">
        <v>739</v>
      </c>
      <c r="B290" s="60" t="s">
        <v>740</v>
      </c>
      <c r="C290" s="61"/>
      <c r="D290" s="62">
        <v>1</v>
      </c>
      <c r="E290" s="63" t="s">
        <v>205</v>
      </c>
      <c r="F290" s="64">
        <v>1950</v>
      </c>
      <c r="G290" s="64">
        <f t="shared" si="46"/>
        <v>737.34375</v>
      </c>
      <c r="H290" s="65">
        <f t="shared" si="47"/>
        <v>0.37812499999999999</v>
      </c>
      <c r="I290" s="66">
        <v>2687.34375</v>
      </c>
      <c r="J290" s="67">
        <f t="shared" si="48"/>
        <v>2687.34375</v>
      </c>
      <c r="K290" s="68">
        <v>0.05</v>
      </c>
      <c r="L290" s="69">
        <f t="shared" si="49"/>
        <v>2821.7109375</v>
      </c>
      <c r="M290" s="70">
        <v>45764</v>
      </c>
      <c r="N290" s="171" t="s">
        <v>80</v>
      </c>
      <c r="O290" s="80" t="s">
        <v>723</v>
      </c>
      <c r="P290" s="72" t="s">
        <v>382</v>
      </c>
      <c r="Q290" s="72" t="s">
        <v>724</v>
      </c>
      <c r="R290" s="73" t="s">
        <v>704</v>
      </c>
      <c r="S290" s="10" t="s">
        <v>92</v>
      </c>
    </row>
    <row r="291" spans="1:19" ht="13.2" customHeight="1" outlineLevel="1" x14ac:dyDescent="0.25">
      <c r="A291" s="59" t="s">
        <v>741</v>
      </c>
      <c r="B291" s="60" t="s">
        <v>742</v>
      </c>
      <c r="C291" s="61"/>
      <c r="D291" s="62">
        <v>1</v>
      </c>
      <c r="E291" s="63" t="s">
        <v>205</v>
      </c>
      <c r="F291" s="64">
        <v>2850</v>
      </c>
      <c r="G291" s="64">
        <f>I291-F291</f>
        <v>-225</v>
      </c>
      <c r="H291" s="65">
        <f t="shared" si="47"/>
        <v>-7.8947368421052627E-2</v>
      </c>
      <c r="I291" s="66">
        <v>2625</v>
      </c>
      <c r="J291" s="67">
        <f t="shared" si="48"/>
        <v>2625</v>
      </c>
      <c r="K291" s="68">
        <v>0.05</v>
      </c>
      <c r="L291" s="69">
        <f t="shared" si="49"/>
        <v>2756.25</v>
      </c>
      <c r="M291" s="70">
        <v>45764</v>
      </c>
      <c r="N291" s="128" t="s">
        <v>67</v>
      </c>
      <c r="O291" s="80" t="s">
        <v>743</v>
      </c>
      <c r="P291" s="72" t="s">
        <v>744</v>
      </c>
      <c r="Q291" s="72" t="s">
        <v>745</v>
      </c>
      <c r="R291" s="73"/>
      <c r="S291" s="10" t="s">
        <v>92</v>
      </c>
    </row>
    <row r="292" spans="1:19" ht="13.2" customHeight="1" outlineLevel="1" x14ac:dyDescent="0.25">
      <c r="A292" s="59" t="s">
        <v>746</v>
      </c>
      <c r="B292" s="60" t="s">
        <v>747</v>
      </c>
      <c r="C292" s="61"/>
      <c r="D292" s="62">
        <v>1</v>
      </c>
      <c r="E292" s="63" t="s">
        <v>205</v>
      </c>
      <c r="F292" s="64">
        <v>5000</v>
      </c>
      <c r="G292" s="64">
        <f t="shared" si="46"/>
        <v>1890.625</v>
      </c>
      <c r="H292" s="65">
        <f t="shared" si="47"/>
        <v>0.37812499999999999</v>
      </c>
      <c r="I292" s="66">
        <v>6890.625</v>
      </c>
      <c r="J292" s="67">
        <f t="shared" si="48"/>
        <v>6890.625</v>
      </c>
      <c r="K292" s="68">
        <v>0.05</v>
      </c>
      <c r="L292" s="69">
        <f t="shared" si="49"/>
        <v>7235.15625</v>
      </c>
      <c r="M292" s="70">
        <v>45764</v>
      </c>
      <c r="N292" s="99" t="s">
        <v>80</v>
      </c>
      <c r="O292" s="80" t="s">
        <v>288</v>
      </c>
      <c r="P292" s="72" t="s">
        <v>117</v>
      </c>
      <c r="Q292" s="72" t="s">
        <v>289</v>
      </c>
      <c r="R292" s="73"/>
      <c r="S292" s="10" t="s">
        <v>92</v>
      </c>
    </row>
    <row r="293" spans="1:19" ht="13.2" customHeight="1" outlineLevel="1" x14ac:dyDescent="0.25">
      <c r="A293" s="59" t="s">
        <v>748</v>
      </c>
      <c r="B293" s="60" t="s">
        <v>749</v>
      </c>
      <c r="C293" s="61"/>
      <c r="D293" s="62">
        <v>1</v>
      </c>
      <c r="E293" s="63" t="s">
        <v>205</v>
      </c>
      <c r="F293" s="64">
        <v>5500</v>
      </c>
      <c r="G293" s="64">
        <f t="shared" si="46"/>
        <v>2079.6875</v>
      </c>
      <c r="H293" s="65">
        <f t="shared" si="47"/>
        <v>0.37812499999999999</v>
      </c>
      <c r="I293" s="66">
        <v>7579.6875</v>
      </c>
      <c r="J293" s="67">
        <f t="shared" si="48"/>
        <v>7579.6875</v>
      </c>
      <c r="K293" s="68">
        <v>0.05</v>
      </c>
      <c r="L293" s="69">
        <f t="shared" si="49"/>
        <v>7958.671875</v>
      </c>
      <c r="M293" s="70">
        <v>45764</v>
      </c>
      <c r="N293" s="99" t="s">
        <v>80</v>
      </c>
      <c r="O293" s="80" t="s">
        <v>288</v>
      </c>
      <c r="P293" s="72" t="s">
        <v>117</v>
      </c>
      <c r="Q293" s="72" t="s">
        <v>289</v>
      </c>
      <c r="R293" s="73"/>
      <c r="S293" s="10" t="s">
        <v>92</v>
      </c>
    </row>
    <row r="294" spans="1:19" ht="13.2" customHeight="1" outlineLevel="1" x14ac:dyDescent="0.25">
      <c r="A294" s="59" t="s">
        <v>750</v>
      </c>
      <c r="B294" s="60" t="s">
        <v>751</v>
      </c>
      <c r="C294" s="61"/>
      <c r="D294" s="62">
        <v>1</v>
      </c>
      <c r="E294" s="63" t="s">
        <v>205</v>
      </c>
      <c r="F294" s="64">
        <v>6700</v>
      </c>
      <c r="G294" s="64">
        <f>I294-F294</f>
        <v>2533.4375</v>
      </c>
      <c r="H294" s="65">
        <f t="shared" si="47"/>
        <v>0.37812499999999999</v>
      </c>
      <c r="I294" s="66">
        <v>9233.4375</v>
      </c>
      <c r="J294" s="67">
        <f t="shared" si="48"/>
        <v>9233.4375</v>
      </c>
      <c r="K294" s="68">
        <v>0.05</v>
      </c>
      <c r="L294" s="69">
        <f t="shared" si="49"/>
        <v>9695.109375</v>
      </c>
      <c r="M294" s="70">
        <v>45764</v>
      </c>
      <c r="N294" s="128" t="s">
        <v>67</v>
      </c>
      <c r="O294" s="80" t="s">
        <v>752</v>
      </c>
      <c r="P294" s="72" t="s">
        <v>117</v>
      </c>
      <c r="Q294" s="72" t="s">
        <v>753</v>
      </c>
      <c r="R294" s="73"/>
      <c r="S294" s="10" t="s">
        <v>92</v>
      </c>
    </row>
    <row r="295" spans="1:19" ht="13.2" customHeight="1" outlineLevel="1" x14ac:dyDescent="0.25">
      <c r="A295" s="59" t="s">
        <v>754</v>
      </c>
      <c r="B295" s="60" t="s">
        <v>755</v>
      </c>
      <c r="C295" s="61"/>
      <c r="D295" s="62">
        <v>1</v>
      </c>
      <c r="E295" s="63" t="s">
        <v>205</v>
      </c>
      <c r="F295" s="64">
        <v>7700</v>
      </c>
      <c r="G295" s="64">
        <f>I295-F295</f>
        <v>2911.5625</v>
      </c>
      <c r="H295" s="65">
        <f t="shared" si="47"/>
        <v>0.37812499999999999</v>
      </c>
      <c r="I295" s="66">
        <v>10611.5625</v>
      </c>
      <c r="J295" s="67">
        <f t="shared" si="48"/>
        <v>10611.5625</v>
      </c>
      <c r="K295" s="68">
        <v>0.05</v>
      </c>
      <c r="L295" s="69">
        <f t="shared" si="49"/>
        <v>11142.140625</v>
      </c>
      <c r="M295" s="70">
        <v>45764</v>
      </c>
      <c r="N295" s="128" t="s">
        <v>67</v>
      </c>
      <c r="O295" s="80" t="s">
        <v>752</v>
      </c>
      <c r="P295" s="72" t="s">
        <v>117</v>
      </c>
      <c r="Q295" s="72" t="s">
        <v>753</v>
      </c>
      <c r="R295" s="73"/>
      <c r="S295" s="10" t="s">
        <v>92</v>
      </c>
    </row>
    <row r="296" spans="1:19" ht="13.2" customHeight="1" outlineLevel="1" x14ac:dyDescent="0.25">
      <c r="A296" s="59" t="s">
        <v>756</v>
      </c>
      <c r="B296" s="60" t="s">
        <v>757</v>
      </c>
      <c r="C296" s="61"/>
      <c r="D296" s="62">
        <v>1</v>
      </c>
      <c r="E296" s="63" t="s">
        <v>205</v>
      </c>
      <c r="F296" s="64">
        <v>9135</v>
      </c>
      <c r="G296" s="64">
        <f>I296-F296</f>
        <v>-5460</v>
      </c>
      <c r="H296" s="65">
        <f t="shared" si="47"/>
        <v>-0.5977011494252874</v>
      </c>
      <c r="I296" s="66">
        <v>3675</v>
      </c>
      <c r="J296" s="67">
        <f t="shared" si="48"/>
        <v>3675</v>
      </c>
      <c r="K296" s="68">
        <v>0.05</v>
      </c>
      <c r="L296" s="69">
        <f t="shared" si="49"/>
        <v>3858.75</v>
      </c>
      <c r="M296" s="70">
        <v>45764</v>
      </c>
      <c r="N296" s="128" t="s">
        <v>67</v>
      </c>
      <c r="O296" s="80" t="s">
        <v>758</v>
      </c>
      <c r="P296" s="72" t="s">
        <v>759</v>
      </c>
      <c r="Q296" s="72" t="s">
        <v>760</v>
      </c>
      <c r="R296" s="73"/>
      <c r="S296" s="10" t="s">
        <v>92</v>
      </c>
    </row>
    <row r="297" spans="1:19" ht="13.2" customHeight="1" outlineLevel="1" x14ac:dyDescent="0.25">
      <c r="A297" s="59" t="s">
        <v>761</v>
      </c>
      <c r="B297" s="60" t="s">
        <v>762</v>
      </c>
      <c r="C297" s="61"/>
      <c r="D297" s="62">
        <v>1</v>
      </c>
      <c r="E297" s="63" t="s">
        <v>205</v>
      </c>
      <c r="F297" s="64">
        <v>13200</v>
      </c>
      <c r="G297" s="64">
        <f>I297-F297</f>
        <v>4991.25</v>
      </c>
      <c r="H297" s="65">
        <f t="shared" si="47"/>
        <v>0.37812499999999999</v>
      </c>
      <c r="I297" s="66">
        <v>18191.25</v>
      </c>
      <c r="J297" s="67">
        <f t="shared" si="48"/>
        <v>18191.25</v>
      </c>
      <c r="K297" s="68">
        <v>0.05</v>
      </c>
      <c r="L297" s="69">
        <f t="shared" si="49"/>
        <v>19100.8125</v>
      </c>
      <c r="M297" s="70">
        <v>45764</v>
      </c>
      <c r="N297" s="128" t="s">
        <v>67</v>
      </c>
      <c r="O297" s="80" t="s">
        <v>752</v>
      </c>
      <c r="P297" s="72" t="s">
        <v>117</v>
      </c>
      <c r="Q297" s="72" t="s">
        <v>753</v>
      </c>
      <c r="R297" s="73"/>
      <c r="S297" s="10" t="s">
        <v>92</v>
      </c>
    </row>
    <row r="298" spans="1:19" ht="13.2" customHeight="1" outlineLevel="1" x14ac:dyDescent="0.25">
      <c r="A298" s="59" t="s">
        <v>763</v>
      </c>
      <c r="B298" s="60" t="s">
        <v>764</v>
      </c>
      <c r="C298" s="61"/>
      <c r="D298" s="62">
        <v>1</v>
      </c>
      <c r="E298" s="63" t="s">
        <v>205</v>
      </c>
      <c r="F298" s="64">
        <v>640</v>
      </c>
      <c r="G298" s="64">
        <f t="shared" si="46"/>
        <v>242</v>
      </c>
      <c r="H298" s="65">
        <f t="shared" si="47"/>
        <v>0.37812499999999999</v>
      </c>
      <c r="I298" s="66">
        <v>882</v>
      </c>
      <c r="J298" s="67">
        <f t="shared" si="48"/>
        <v>882</v>
      </c>
      <c r="K298" s="68">
        <v>0.05</v>
      </c>
      <c r="L298" s="69">
        <f t="shared" si="49"/>
        <v>926.1</v>
      </c>
      <c r="M298" s="70">
        <v>45764</v>
      </c>
      <c r="N298" s="99" t="s">
        <v>80</v>
      </c>
      <c r="O298" s="80" t="s">
        <v>765</v>
      </c>
      <c r="P298" s="72" t="s">
        <v>117</v>
      </c>
      <c r="Q298" s="72" t="s">
        <v>766</v>
      </c>
      <c r="R298" s="73"/>
      <c r="S298" s="10" t="s">
        <v>92</v>
      </c>
    </row>
    <row r="299" spans="1:19" ht="13.2" customHeight="1" outlineLevel="1" x14ac:dyDescent="0.25">
      <c r="A299" s="59" t="s">
        <v>767</v>
      </c>
      <c r="B299" s="60" t="s">
        <v>768</v>
      </c>
      <c r="C299" s="61"/>
      <c r="D299" s="62">
        <v>1</v>
      </c>
      <c r="E299" s="63" t="s">
        <v>205</v>
      </c>
      <c r="F299" s="64">
        <v>435.6</v>
      </c>
      <c r="G299" s="64">
        <f t="shared" si="46"/>
        <v>164.71125000000006</v>
      </c>
      <c r="H299" s="65">
        <f t="shared" si="47"/>
        <v>0.3781250000000001</v>
      </c>
      <c r="I299" s="66">
        <v>600.31125000000009</v>
      </c>
      <c r="J299" s="67">
        <f t="shared" si="48"/>
        <v>600.31125000000009</v>
      </c>
      <c r="K299" s="68">
        <v>0.05</v>
      </c>
      <c r="L299" s="69">
        <f t="shared" si="49"/>
        <v>630.32681250000007</v>
      </c>
      <c r="M299" s="70">
        <v>45764</v>
      </c>
      <c r="N299" s="99" t="s">
        <v>80</v>
      </c>
      <c r="O299" s="80" t="s">
        <v>765</v>
      </c>
      <c r="P299" s="72" t="s">
        <v>117</v>
      </c>
      <c r="Q299" s="72" t="s">
        <v>766</v>
      </c>
      <c r="R299" s="73"/>
      <c r="S299" s="10" t="s">
        <v>92</v>
      </c>
    </row>
    <row r="300" spans="1:19" ht="13.2" customHeight="1" outlineLevel="1" x14ac:dyDescent="0.25">
      <c r="A300" s="59" t="s">
        <v>769</v>
      </c>
      <c r="B300" s="60" t="s">
        <v>770</v>
      </c>
      <c r="C300" s="61"/>
      <c r="D300" s="62">
        <v>1</v>
      </c>
      <c r="E300" s="63" t="s">
        <v>205</v>
      </c>
      <c r="F300" s="64">
        <v>640</v>
      </c>
      <c r="G300" s="64">
        <f t="shared" si="46"/>
        <v>242</v>
      </c>
      <c r="H300" s="65">
        <f t="shared" si="47"/>
        <v>0.37812499999999999</v>
      </c>
      <c r="I300" s="66">
        <v>882</v>
      </c>
      <c r="J300" s="67">
        <f t="shared" si="48"/>
        <v>882</v>
      </c>
      <c r="K300" s="68">
        <v>0.05</v>
      </c>
      <c r="L300" s="69">
        <f t="shared" si="49"/>
        <v>926.1</v>
      </c>
      <c r="M300" s="70">
        <v>45764</v>
      </c>
      <c r="N300" s="99" t="s">
        <v>80</v>
      </c>
      <c r="O300" s="80" t="s">
        <v>723</v>
      </c>
      <c r="P300" s="72" t="s">
        <v>382</v>
      </c>
      <c r="Q300" s="72" t="s">
        <v>724</v>
      </c>
      <c r="R300" s="73"/>
      <c r="S300" s="10" t="s">
        <v>92</v>
      </c>
    </row>
    <row r="301" spans="1:19" ht="13.2" customHeight="1" outlineLevel="1" x14ac:dyDescent="0.25">
      <c r="A301" s="59" t="s">
        <v>771</v>
      </c>
      <c r="B301" s="60" t="s">
        <v>772</v>
      </c>
      <c r="C301" s="61"/>
      <c r="D301" s="62">
        <v>1</v>
      </c>
      <c r="E301" s="63" t="s">
        <v>205</v>
      </c>
      <c r="F301" s="64">
        <v>970</v>
      </c>
      <c r="G301" s="64">
        <f>I301-F301</f>
        <v>366.78125</v>
      </c>
      <c r="H301" s="65">
        <f t="shared" si="47"/>
        <v>0.37812499999999999</v>
      </c>
      <c r="I301" s="66">
        <v>1336.78125</v>
      </c>
      <c r="J301" s="67">
        <f t="shared" si="48"/>
        <v>1336.78125</v>
      </c>
      <c r="K301" s="68">
        <v>0.05</v>
      </c>
      <c r="L301" s="69">
        <f>J301*(1+K301)</f>
        <v>1403.6203125</v>
      </c>
      <c r="M301" s="70">
        <v>45764</v>
      </c>
      <c r="N301" s="99" t="s">
        <v>80</v>
      </c>
      <c r="O301" s="80" t="s">
        <v>723</v>
      </c>
      <c r="P301" s="72" t="s">
        <v>382</v>
      </c>
      <c r="Q301" s="72" t="s">
        <v>724</v>
      </c>
      <c r="R301" s="73"/>
      <c r="S301" s="10" t="s">
        <v>92</v>
      </c>
    </row>
    <row r="302" spans="1:19" ht="13.2" customHeight="1" outlineLevel="1" x14ac:dyDescent="0.25">
      <c r="A302" s="59" t="s">
        <v>773</v>
      </c>
      <c r="B302" s="60" t="s">
        <v>774</v>
      </c>
      <c r="C302" s="61"/>
      <c r="D302" s="62">
        <v>1</v>
      </c>
      <c r="E302" s="63" t="s">
        <v>775</v>
      </c>
      <c r="F302" s="64">
        <v>208</v>
      </c>
      <c r="G302" s="64">
        <f t="shared" si="46"/>
        <v>78.650000000000034</v>
      </c>
      <c r="H302" s="65">
        <f t="shared" si="47"/>
        <v>0.37812500000000016</v>
      </c>
      <c r="I302" s="66">
        <v>286.65000000000003</v>
      </c>
      <c r="J302" s="67">
        <f t="shared" si="48"/>
        <v>286.65000000000003</v>
      </c>
      <c r="K302" s="68">
        <v>0.05</v>
      </c>
      <c r="L302" s="69">
        <f t="shared" si="49"/>
        <v>300.98250000000007</v>
      </c>
      <c r="M302" s="70">
        <v>45764</v>
      </c>
      <c r="N302" s="99" t="s">
        <v>80</v>
      </c>
      <c r="O302" s="80" t="s">
        <v>765</v>
      </c>
      <c r="P302" s="72" t="s">
        <v>117</v>
      </c>
      <c r="Q302" s="72" t="s">
        <v>766</v>
      </c>
      <c r="R302" s="73"/>
      <c r="S302" s="10" t="s">
        <v>92</v>
      </c>
    </row>
    <row r="303" spans="1:19" ht="13.2" customHeight="1" outlineLevel="1" x14ac:dyDescent="0.25">
      <c r="A303" s="59" t="s">
        <v>776</v>
      </c>
      <c r="B303" s="60" t="s">
        <v>777</v>
      </c>
      <c r="C303" s="61"/>
      <c r="D303" s="62">
        <v>1</v>
      </c>
      <c r="E303" s="63" t="s">
        <v>778</v>
      </c>
      <c r="F303" s="64">
        <v>208</v>
      </c>
      <c r="G303" s="64">
        <f t="shared" si="46"/>
        <v>78.650000000000034</v>
      </c>
      <c r="H303" s="65">
        <f t="shared" si="47"/>
        <v>0.37812500000000016</v>
      </c>
      <c r="I303" s="66">
        <v>286.65000000000003</v>
      </c>
      <c r="J303" s="67">
        <f t="shared" si="48"/>
        <v>286.65000000000003</v>
      </c>
      <c r="K303" s="68">
        <v>0.05</v>
      </c>
      <c r="L303" s="69">
        <f t="shared" si="49"/>
        <v>300.98250000000007</v>
      </c>
      <c r="M303" s="70">
        <v>45764</v>
      </c>
      <c r="N303" s="99" t="s">
        <v>80</v>
      </c>
      <c r="O303" s="80" t="s">
        <v>723</v>
      </c>
      <c r="P303" s="72" t="s">
        <v>382</v>
      </c>
      <c r="Q303" s="72" t="s">
        <v>724</v>
      </c>
      <c r="R303" s="73"/>
      <c r="S303" s="10" t="s">
        <v>92</v>
      </c>
    </row>
    <row r="304" spans="1:19" ht="13.2" customHeight="1" outlineLevel="1" x14ac:dyDescent="0.25">
      <c r="A304" s="59" t="s">
        <v>779</v>
      </c>
      <c r="B304" s="60" t="s">
        <v>780</v>
      </c>
      <c r="C304" s="61"/>
      <c r="D304" s="62">
        <v>0.75</v>
      </c>
      <c r="E304" s="63" t="s">
        <v>513</v>
      </c>
      <c r="F304" s="64">
        <v>70</v>
      </c>
      <c r="G304" s="64">
        <f t="shared" si="46"/>
        <v>26.46875</v>
      </c>
      <c r="H304" s="65">
        <f t="shared" si="47"/>
        <v>0.37812499999999999</v>
      </c>
      <c r="I304" s="66">
        <v>96.46875</v>
      </c>
      <c r="J304" s="67">
        <f t="shared" si="48"/>
        <v>96.46875</v>
      </c>
      <c r="K304" s="68">
        <v>0.05</v>
      </c>
      <c r="L304" s="69">
        <f t="shared" si="49"/>
        <v>101.29218750000001</v>
      </c>
      <c r="M304" s="70">
        <v>45764</v>
      </c>
      <c r="N304" s="171" t="s">
        <v>80</v>
      </c>
      <c r="O304" s="80" t="s">
        <v>381</v>
      </c>
      <c r="P304" s="72" t="s">
        <v>382</v>
      </c>
      <c r="Q304" s="72" t="s">
        <v>383</v>
      </c>
      <c r="R304" s="73"/>
      <c r="S304" s="10" t="s">
        <v>92</v>
      </c>
    </row>
    <row r="305" spans="1:19" ht="13.2" customHeight="1" outlineLevel="1" x14ac:dyDescent="0.25">
      <c r="A305" s="59" t="s">
        <v>781</v>
      </c>
      <c r="B305" s="60" t="s">
        <v>782</v>
      </c>
      <c r="C305" s="61"/>
      <c r="D305" s="62">
        <v>1</v>
      </c>
      <c r="E305" s="63" t="s">
        <v>448</v>
      </c>
      <c r="F305" s="64">
        <v>20</v>
      </c>
      <c r="G305" s="64">
        <f>I305-F305</f>
        <v>35.125</v>
      </c>
      <c r="H305" s="65">
        <f t="shared" si="47"/>
        <v>1.7562500000000001</v>
      </c>
      <c r="I305" s="76">
        <v>55.125</v>
      </c>
      <c r="J305" s="67">
        <f t="shared" si="48"/>
        <v>55.125</v>
      </c>
      <c r="K305" s="68">
        <v>0.05</v>
      </c>
      <c r="L305" s="69">
        <f>J305*(1+K305)</f>
        <v>57.881250000000001</v>
      </c>
      <c r="M305" s="70">
        <v>45764</v>
      </c>
      <c r="N305" s="171" t="s">
        <v>80</v>
      </c>
      <c r="O305" s="80" t="s">
        <v>381</v>
      </c>
      <c r="P305" s="72" t="s">
        <v>382</v>
      </c>
      <c r="Q305" s="72" t="s">
        <v>383</v>
      </c>
      <c r="R305" s="73"/>
      <c r="S305" s="10" t="s">
        <v>92</v>
      </c>
    </row>
    <row r="306" spans="1:19" ht="13.2" customHeight="1" x14ac:dyDescent="0.3">
      <c r="A306" s="47" t="s">
        <v>783</v>
      </c>
      <c r="B306" s="82" t="s">
        <v>784</v>
      </c>
      <c r="C306" s="49"/>
      <c r="D306" s="146"/>
      <c r="E306" s="84"/>
      <c r="F306" s="85"/>
      <c r="G306" s="86"/>
      <c r="H306" s="183"/>
      <c r="I306" s="184"/>
      <c r="J306" s="148"/>
      <c r="K306" s="185"/>
      <c r="L306" s="150"/>
      <c r="M306" s="186"/>
      <c r="N306" s="152"/>
      <c r="O306" s="93"/>
      <c r="P306" s="94"/>
      <c r="Q306" s="94"/>
      <c r="R306" s="96"/>
      <c r="S306" s="10" t="s">
        <v>92</v>
      </c>
    </row>
    <row r="307" spans="1:19" ht="13.2" customHeight="1" x14ac:dyDescent="0.25">
      <c r="A307" s="113" t="s">
        <v>785</v>
      </c>
      <c r="B307" s="114" t="s">
        <v>786</v>
      </c>
      <c r="C307" s="115"/>
      <c r="D307" s="187"/>
      <c r="E307" s="188"/>
      <c r="F307" s="189"/>
      <c r="G307" s="190"/>
      <c r="H307" s="191"/>
      <c r="I307" s="188"/>
      <c r="J307" s="188"/>
      <c r="K307" s="188"/>
      <c r="L307" s="188"/>
      <c r="M307" s="192"/>
      <c r="N307" s="193"/>
      <c r="O307" s="194"/>
      <c r="P307" s="195"/>
      <c r="Q307" s="195"/>
      <c r="R307" s="196"/>
      <c r="S307" s="10" t="s">
        <v>92</v>
      </c>
    </row>
    <row r="308" spans="1:19" ht="13.2" customHeight="1" outlineLevel="1" x14ac:dyDescent="0.25">
      <c r="A308" s="59" t="s">
        <v>787</v>
      </c>
      <c r="B308" s="60" t="s">
        <v>788</v>
      </c>
      <c r="C308" s="61"/>
      <c r="D308" s="62">
        <v>27</v>
      </c>
      <c r="E308" s="63" t="s">
        <v>503</v>
      </c>
      <c r="F308" s="64">
        <v>380</v>
      </c>
      <c r="G308" s="64">
        <f t="shared" ref="G308:G319" si="51">I308-F308</f>
        <v>38.950000000000045</v>
      </c>
      <c r="H308" s="65">
        <f t="shared" ref="H308:H319" si="52">G308/F308</f>
        <v>0.10250000000000012</v>
      </c>
      <c r="I308" s="66">
        <v>418.95000000000005</v>
      </c>
      <c r="J308" s="67">
        <f t="shared" ref="J308:J319" si="53">(($J$9+100%)*I308)*$V$12</f>
        <v>418.95000000000005</v>
      </c>
      <c r="K308" s="68">
        <v>0.05</v>
      </c>
      <c r="L308" s="69">
        <f t="shared" ref="L308:L325" si="54">J308*(1+K308)</f>
        <v>439.89750000000009</v>
      </c>
      <c r="M308" s="70">
        <v>45765</v>
      </c>
      <c r="N308" s="99" t="s">
        <v>80</v>
      </c>
      <c r="O308" s="80" t="s">
        <v>789</v>
      </c>
      <c r="P308" s="72" t="s">
        <v>790</v>
      </c>
      <c r="Q308" s="72" t="s">
        <v>791</v>
      </c>
      <c r="R308" s="73"/>
      <c r="S308" s="10" t="s">
        <v>92</v>
      </c>
    </row>
    <row r="309" spans="1:19" ht="13.2" customHeight="1" outlineLevel="1" x14ac:dyDescent="0.25">
      <c r="A309" s="59" t="s">
        <v>792</v>
      </c>
      <c r="B309" s="60" t="s">
        <v>793</v>
      </c>
      <c r="C309" s="61"/>
      <c r="D309" s="62">
        <v>32</v>
      </c>
      <c r="E309" s="63" t="s">
        <v>503</v>
      </c>
      <c r="F309" s="64">
        <v>360</v>
      </c>
      <c r="G309" s="64">
        <f t="shared" si="51"/>
        <v>36.900000000000034</v>
      </c>
      <c r="H309" s="65">
        <f t="shared" si="52"/>
        <v>0.10250000000000009</v>
      </c>
      <c r="I309" s="66">
        <v>396.90000000000003</v>
      </c>
      <c r="J309" s="67">
        <f t="shared" si="53"/>
        <v>396.90000000000003</v>
      </c>
      <c r="K309" s="68">
        <v>0.05</v>
      </c>
      <c r="L309" s="69">
        <f t="shared" si="54"/>
        <v>416.74500000000006</v>
      </c>
      <c r="M309" s="70">
        <v>45765</v>
      </c>
      <c r="N309" s="99" t="s">
        <v>80</v>
      </c>
      <c r="O309" s="80" t="s">
        <v>789</v>
      </c>
      <c r="P309" s="72" t="s">
        <v>790</v>
      </c>
      <c r="Q309" s="72" t="s">
        <v>791</v>
      </c>
      <c r="R309" s="73"/>
      <c r="S309" s="10" t="s">
        <v>92</v>
      </c>
    </row>
    <row r="310" spans="1:19" ht="13.2" customHeight="1" outlineLevel="1" x14ac:dyDescent="0.25">
      <c r="A310" s="59" t="s">
        <v>794</v>
      </c>
      <c r="B310" s="60" t="s">
        <v>795</v>
      </c>
      <c r="C310" s="61"/>
      <c r="D310" s="62">
        <v>1</v>
      </c>
      <c r="E310" s="63" t="s">
        <v>775</v>
      </c>
      <c r="F310" s="97">
        <v>180</v>
      </c>
      <c r="G310" s="64">
        <f t="shared" si="51"/>
        <v>18.450000000000017</v>
      </c>
      <c r="H310" s="65">
        <f t="shared" si="52"/>
        <v>0.10250000000000009</v>
      </c>
      <c r="I310" s="66">
        <v>198.45000000000002</v>
      </c>
      <c r="J310" s="67">
        <f t="shared" si="53"/>
        <v>198.45000000000002</v>
      </c>
      <c r="K310" s="68">
        <v>0.05</v>
      </c>
      <c r="L310" s="69">
        <f t="shared" si="54"/>
        <v>208.37250000000003</v>
      </c>
      <c r="M310" s="70">
        <v>45765</v>
      </c>
      <c r="N310" s="99" t="s">
        <v>80</v>
      </c>
      <c r="O310" s="100" t="s">
        <v>789</v>
      </c>
      <c r="P310" s="101" t="s">
        <v>790</v>
      </c>
      <c r="Q310" s="101" t="s">
        <v>791</v>
      </c>
      <c r="R310" s="73"/>
      <c r="S310" s="10" t="s">
        <v>92</v>
      </c>
    </row>
    <row r="311" spans="1:19" ht="13.2" customHeight="1" outlineLevel="1" x14ac:dyDescent="0.25">
      <c r="A311" s="59" t="s">
        <v>796</v>
      </c>
      <c r="B311" s="60" t="s">
        <v>797</v>
      </c>
      <c r="C311" s="61"/>
      <c r="D311" s="62">
        <v>1</v>
      </c>
      <c r="E311" s="63" t="s">
        <v>775</v>
      </c>
      <c r="F311" s="64">
        <v>200</v>
      </c>
      <c r="G311" s="64">
        <f t="shared" si="51"/>
        <v>20.5</v>
      </c>
      <c r="H311" s="65">
        <f t="shared" si="52"/>
        <v>0.10249999999999999</v>
      </c>
      <c r="I311" s="66">
        <v>220.5</v>
      </c>
      <c r="J311" s="67">
        <f t="shared" si="53"/>
        <v>220.5</v>
      </c>
      <c r="K311" s="68">
        <v>0.05</v>
      </c>
      <c r="L311" s="69">
        <f t="shared" si="54"/>
        <v>231.52500000000001</v>
      </c>
      <c r="M311" s="70">
        <v>45765</v>
      </c>
      <c r="N311" s="99" t="s">
        <v>80</v>
      </c>
      <c r="O311" s="80" t="s">
        <v>789</v>
      </c>
      <c r="P311" s="72" t="s">
        <v>790</v>
      </c>
      <c r="Q311" s="72" t="s">
        <v>791</v>
      </c>
      <c r="R311" s="73"/>
      <c r="S311" s="10" t="s">
        <v>92</v>
      </c>
    </row>
    <row r="312" spans="1:19" ht="13.2" customHeight="1" outlineLevel="1" x14ac:dyDescent="0.25">
      <c r="A312" s="59" t="s">
        <v>798</v>
      </c>
      <c r="B312" s="60" t="s">
        <v>799</v>
      </c>
      <c r="C312" s="61"/>
      <c r="D312" s="62">
        <v>1</v>
      </c>
      <c r="E312" s="63" t="s">
        <v>775</v>
      </c>
      <c r="F312" s="64">
        <v>250</v>
      </c>
      <c r="G312" s="64">
        <f t="shared" si="51"/>
        <v>25.625</v>
      </c>
      <c r="H312" s="65">
        <f t="shared" si="52"/>
        <v>0.10249999999999999</v>
      </c>
      <c r="I312" s="66">
        <v>275.625</v>
      </c>
      <c r="J312" s="67">
        <f t="shared" si="53"/>
        <v>275.625</v>
      </c>
      <c r="K312" s="68">
        <v>0.05</v>
      </c>
      <c r="L312" s="69">
        <f t="shared" si="54"/>
        <v>289.40625</v>
      </c>
      <c r="M312" s="70">
        <v>45765</v>
      </c>
      <c r="N312" s="99" t="s">
        <v>80</v>
      </c>
      <c r="O312" s="80" t="s">
        <v>789</v>
      </c>
      <c r="P312" s="72" t="s">
        <v>790</v>
      </c>
      <c r="Q312" s="72" t="s">
        <v>791</v>
      </c>
      <c r="R312" s="73"/>
      <c r="S312" s="10" t="s">
        <v>92</v>
      </c>
    </row>
    <row r="313" spans="1:19" ht="13.2" customHeight="1" outlineLevel="1" x14ac:dyDescent="0.25">
      <c r="A313" s="59" t="s">
        <v>800</v>
      </c>
      <c r="B313" s="60" t="s">
        <v>801</v>
      </c>
      <c r="C313" s="61"/>
      <c r="D313" s="62">
        <v>1</v>
      </c>
      <c r="E313" s="63" t="s">
        <v>775</v>
      </c>
      <c r="F313" s="64">
        <v>300</v>
      </c>
      <c r="G313" s="64">
        <f t="shared" si="51"/>
        <v>30.75</v>
      </c>
      <c r="H313" s="65">
        <f t="shared" si="52"/>
        <v>0.10249999999999999</v>
      </c>
      <c r="I313" s="66">
        <v>330.75</v>
      </c>
      <c r="J313" s="67">
        <f t="shared" si="53"/>
        <v>330.75</v>
      </c>
      <c r="K313" s="68">
        <v>0.05</v>
      </c>
      <c r="L313" s="69">
        <f t="shared" si="54"/>
        <v>347.28750000000002</v>
      </c>
      <c r="M313" s="70">
        <v>45765</v>
      </c>
      <c r="N313" s="99" t="s">
        <v>80</v>
      </c>
      <c r="O313" s="80" t="s">
        <v>789</v>
      </c>
      <c r="P313" s="72" t="s">
        <v>790</v>
      </c>
      <c r="Q313" s="72" t="s">
        <v>791</v>
      </c>
      <c r="R313" s="73"/>
      <c r="S313" s="10" t="s">
        <v>92</v>
      </c>
    </row>
    <row r="314" spans="1:19" ht="13.2" customHeight="1" outlineLevel="1" x14ac:dyDescent="0.25">
      <c r="A314" s="59" t="s">
        <v>802</v>
      </c>
      <c r="B314" s="60" t="s">
        <v>803</v>
      </c>
      <c r="C314" s="61"/>
      <c r="D314" s="62">
        <v>1</v>
      </c>
      <c r="E314" s="63" t="s">
        <v>775</v>
      </c>
      <c r="F314" s="64">
        <v>360</v>
      </c>
      <c r="G314" s="64">
        <f t="shared" si="51"/>
        <v>36.900000000000034</v>
      </c>
      <c r="H314" s="65">
        <f t="shared" si="52"/>
        <v>0.10250000000000009</v>
      </c>
      <c r="I314" s="66">
        <v>396.90000000000003</v>
      </c>
      <c r="J314" s="67">
        <f t="shared" si="53"/>
        <v>396.90000000000003</v>
      </c>
      <c r="K314" s="68">
        <v>0.05</v>
      </c>
      <c r="L314" s="69">
        <f t="shared" si="54"/>
        <v>416.74500000000006</v>
      </c>
      <c r="M314" s="70">
        <v>45765</v>
      </c>
      <c r="N314" s="99" t="s">
        <v>80</v>
      </c>
      <c r="O314" s="80" t="s">
        <v>789</v>
      </c>
      <c r="P314" s="72" t="s">
        <v>790</v>
      </c>
      <c r="Q314" s="72" t="s">
        <v>791</v>
      </c>
      <c r="R314" s="73"/>
      <c r="S314" s="10" t="s">
        <v>92</v>
      </c>
    </row>
    <row r="315" spans="1:19" ht="13.2" customHeight="1" outlineLevel="1" x14ac:dyDescent="0.25">
      <c r="A315" s="59" t="s">
        <v>804</v>
      </c>
      <c r="B315" s="60" t="s">
        <v>805</v>
      </c>
      <c r="C315" s="61"/>
      <c r="D315" s="62">
        <v>1</v>
      </c>
      <c r="E315" s="63" t="s">
        <v>775</v>
      </c>
      <c r="F315" s="64">
        <v>460</v>
      </c>
      <c r="G315" s="64">
        <f t="shared" si="51"/>
        <v>47.150000000000034</v>
      </c>
      <c r="H315" s="65">
        <f t="shared" si="52"/>
        <v>0.10250000000000008</v>
      </c>
      <c r="I315" s="66">
        <v>507.15000000000003</v>
      </c>
      <c r="J315" s="67">
        <f t="shared" si="53"/>
        <v>507.15000000000003</v>
      </c>
      <c r="K315" s="68">
        <v>0.05</v>
      </c>
      <c r="L315" s="69">
        <f t="shared" si="54"/>
        <v>532.50750000000005</v>
      </c>
      <c r="M315" s="70">
        <v>45765</v>
      </c>
      <c r="N315" s="99" t="s">
        <v>80</v>
      </c>
      <c r="O315" s="80" t="s">
        <v>789</v>
      </c>
      <c r="P315" s="72" t="s">
        <v>790</v>
      </c>
      <c r="Q315" s="72" t="s">
        <v>791</v>
      </c>
      <c r="R315" s="73"/>
      <c r="S315" s="10" t="s">
        <v>92</v>
      </c>
    </row>
    <row r="316" spans="1:19" ht="13.2" customHeight="1" outlineLevel="1" x14ac:dyDescent="0.25">
      <c r="A316" s="59" t="s">
        <v>806</v>
      </c>
      <c r="B316" s="60" t="s">
        <v>807</v>
      </c>
      <c r="C316" s="61"/>
      <c r="D316" s="62">
        <v>1</v>
      </c>
      <c r="E316" s="63" t="s">
        <v>775</v>
      </c>
      <c r="F316" s="64">
        <v>520</v>
      </c>
      <c r="G316" s="64">
        <f t="shared" si="51"/>
        <v>53.300000000000068</v>
      </c>
      <c r="H316" s="65">
        <f t="shared" si="52"/>
        <v>0.10250000000000013</v>
      </c>
      <c r="I316" s="66">
        <v>573.30000000000007</v>
      </c>
      <c r="J316" s="67">
        <f t="shared" si="53"/>
        <v>573.30000000000007</v>
      </c>
      <c r="K316" s="68">
        <v>0.05</v>
      </c>
      <c r="L316" s="69">
        <f t="shared" si="54"/>
        <v>601.96500000000015</v>
      </c>
      <c r="M316" s="70">
        <v>45765</v>
      </c>
      <c r="N316" s="99" t="s">
        <v>80</v>
      </c>
      <c r="O316" s="80" t="s">
        <v>789</v>
      </c>
      <c r="P316" s="72" t="s">
        <v>790</v>
      </c>
      <c r="Q316" s="72" t="s">
        <v>791</v>
      </c>
      <c r="R316" s="73"/>
      <c r="S316" s="10" t="s">
        <v>92</v>
      </c>
    </row>
    <row r="317" spans="1:19" ht="13.2" customHeight="1" outlineLevel="1" x14ac:dyDescent="0.25">
      <c r="A317" s="59" t="s">
        <v>808</v>
      </c>
      <c r="B317" s="60" t="s">
        <v>809</v>
      </c>
      <c r="C317" s="61"/>
      <c r="D317" s="62">
        <v>1</v>
      </c>
      <c r="E317" s="63" t="s">
        <v>775</v>
      </c>
      <c r="F317" s="64">
        <v>535</v>
      </c>
      <c r="G317" s="64">
        <f t="shared" si="51"/>
        <v>54.837499999999977</v>
      </c>
      <c r="H317" s="65">
        <f t="shared" si="52"/>
        <v>0.10249999999999995</v>
      </c>
      <c r="I317" s="66">
        <v>589.83749999999998</v>
      </c>
      <c r="J317" s="67">
        <f t="shared" si="53"/>
        <v>589.83749999999998</v>
      </c>
      <c r="K317" s="68">
        <v>0.05</v>
      </c>
      <c r="L317" s="69">
        <f t="shared" si="54"/>
        <v>619.32937500000003</v>
      </c>
      <c r="M317" s="70">
        <v>45765</v>
      </c>
      <c r="N317" s="99" t="s">
        <v>80</v>
      </c>
      <c r="O317" s="80" t="s">
        <v>789</v>
      </c>
      <c r="P317" s="72" t="s">
        <v>790</v>
      </c>
      <c r="Q317" s="72" t="s">
        <v>791</v>
      </c>
      <c r="R317" s="73"/>
      <c r="S317" s="10" t="s">
        <v>92</v>
      </c>
    </row>
    <row r="318" spans="1:19" ht="13.2" customHeight="1" outlineLevel="1" x14ac:dyDescent="0.25">
      <c r="A318" s="59" t="s">
        <v>810</v>
      </c>
      <c r="B318" s="60" t="s">
        <v>811</v>
      </c>
      <c r="C318" s="61"/>
      <c r="D318" s="62">
        <v>1</v>
      </c>
      <c r="E318" s="63" t="s">
        <v>775</v>
      </c>
      <c r="F318" s="64">
        <v>550</v>
      </c>
      <c r="G318" s="64">
        <f t="shared" si="51"/>
        <v>56.375</v>
      </c>
      <c r="H318" s="65">
        <f t="shared" si="52"/>
        <v>0.10249999999999999</v>
      </c>
      <c r="I318" s="66">
        <v>606.375</v>
      </c>
      <c r="J318" s="67">
        <f t="shared" si="53"/>
        <v>606.375</v>
      </c>
      <c r="K318" s="68">
        <v>0.05</v>
      </c>
      <c r="L318" s="69">
        <f t="shared" si="54"/>
        <v>636.69375000000002</v>
      </c>
      <c r="M318" s="70">
        <v>45765</v>
      </c>
      <c r="N318" s="99" t="s">
        <v>80</v>
      </c>
      <c r="O318" s="80" t="s">
        <v>789</v>
      </c>
      <c r="P318" s="72" t="s">
        <v>790</v>
      </c>
      <c r="Q318" s="72" t="s">
        <v>791</v>
      </c>
      <c r="R318" s="73"/>
      <c r="S318" s="10" t="s">
        <v>92</v>
      </c>
    </row>
    <row r="319" spans="1:19" ht="13.2" customHeight="1" outlineLevel="1" x14ac:dyDescent="0.25">
      <c r="A319" s="59" t="s">
        <v>812</v>
      </c>
      <c r="B319" s="60" t="s">
        <v>813</v>
      </c>
      <c r="C319" s="61"/>
      <c r="D319" s="62">
        <v>1</v>
      </c>
      <c r="E319" s="63" t="s">
        <v>775</v>
      </c>
      <c r="F319" s="64">
        <v>620</v>
      </c>
      <c r="G319" s="64">
        <f t="shared" si="51"/>
        <v>63.550000000000068</v>
      </c>
      <c r="H319" s="65">
        <f t="shared" si="52"/>
        <v>0.1025000000000001</v>
      </c>
      <c r="I319" s="66">
        <v>683.55000000000007</v>
      </c>
      <c r="J319" s="67">
        <f t="shared" si="53"/>
        <v>683.55000000000007</v>
      </c>
      <c r="K319" s="68">
        <v>0.05</v>
      </c>
      <c r="L319" s="69">
        <f t="shared" si="54"/>
        <v>717.72750000000008</v>
      </c>
      <c r="M319" s="70">
        <v>45765</v>
      </c>
      <c r="N319" s="99" t="s">
        <v>80</v>
      </c>
      <c r="O319" s="80" t="s">
        <v>789</v>
      </c>
      <c r="P319" s="72" t="s">
        <v>790</v>
      </c>
      <c r="Q319" s="81" t="s">
        <v>791</v>
      </c>
      <c r="R319" s="73"/>
      <c r="S319" s="10" t="s">
        <v>92</v>
      </c>
    </row>
    <row r="320" spans="1:19" ht="13.2" customHeight="1" x14ac:dyDescent="0.25">
      <c r="A320" s="113" t="s">
        <v>814</v>
      </c>
      <c r="B320" s="114" t="s">
        <v>815</v>
      </c>
      <c r="C320" s="115"/>
      <c r="D320" s="187"/>
      <c r="E320" s="188"/>
      <c r="F320" s="189"/>
      <c r="G320" s="191"/>
      <c r="H320" s="191"/>
      <c r="I320" s="188"/>
      <c r="J320" s="188"/>
      <c r="K320" s="188"/>
      <c r="L320" s="197"/>
      <c r="M320" s="192"/>
      <c r="N320" s="193"/>
      <c r="O320" s="194"/>
      <c r="P320" s="195"/>
      <c r="Q320" s="198"/>
      <c r="R320" s="196"/>
      <c r="S320" s="10" t="s">
        <v>92</v>
      </c>
    </row>
    <row r="321" spans="1:20" ht="13.2" customHeight="1" outlineLevel="1" x14ac:dyDescent="0.25">
      <c r="A321" s="59" t="s">
        <v>816</v>
      </c>
      <c r="B321" s="60" t="s">
        <v>817</v>
      </c>
      <c r="C321" s="61"/>
      <c r="D321" s="62">
        <v>1</v>
      </c>
      <c r="E321" s="63" t="s">
        <v>448</v>
      </c>
      <c r="F321" s="64">
        <v>282.98</v>
      </c>
      <c r="G321" s="64">
        <f>I321-F321</f>
        <v>29.005449999999996</v>
      </c>
      <c r="H321" s="65">
        <f>G321/F321</f>
        <v>0.10249999999999998</v>
      </c>
      <c r="I321" s="66">
        <v>311.98545000000001</v>
      </c>
      <c r="J321" s="67">
        <f>(($J$9+100%)*I321)*$V$12</f>
        <v>311.98545000000001</v>
      </c>
      <c r="K321" s="68">
        <v>0.05</v>
      </c>
      <c r="L321" s="69">
        <f t="shared" si="54"/>
        <v>327.58472250000005</v>
      </c>
      <c r="M321" s="70">
        <v>45765</v>
      </c>
      <c r="N321" s="99" t="s">
        <v>80</v>
      </c>
      <c r="O321" s="80" t="s">
        <v>818</v>
      </c>
      <c r="P321" s="72" t="s">
        <v>559</v>
      </c>
      <c r="Q321" s="72" t="s">
        <v>819</v>
      </c>
      <c r="R321" s="73"/>
      <c r="S321" s="10" t="s">
        <v>92</v>
      </c>
    </row>
    <row r="322" spans="1:20" ht="13.2" customHeight="1" outlineLevel="1" x14ac:dyDescent="0.25">
      <c r="A322" s="59" t="s">
        <v>820</v>
      </c>
      <c r="B322" s="60" t="s">
        <v>821</v>
      </c>
      <c r="C322" s="61"/>
      <c r="D322" s="62">
        <v>1</v>
      </c>
      <c r="E322" s="63" t="s">
        <v>448</v>
      </c>
      <c r="F322" s="64">
        <v>348.13</v>
      </c>
      <c r="G322" s="64">
        <f>I322-F322</f>
        <v>35.683325000000025</v>
      </c>
      <c r="H322" s="65">
        <f>G322/F322</f>
        <v>0.10250000000000008</v>
      </c>
      <c r="I322" s="66">
        <v>383.81332500000002</v>
      </c>
      <c r="J322" s="67">
        <f>(($J$9+100%)*I322)*$V$12</f>
        <v>383.81332500000002</v>
      </c>
      <c r="K322" s="68">
        <v>0.05</v>
      </c>
      <c r="L322" s="69">
        <f t="shared" si="54"/>
        <v>403.00399125000001</v>
      </c>
      <c r="M322" s="70">
        <v>45765</v>
      </c>
      <c r="N322" s="99" t="s">
        <v>80</v>
      </c>
      <c r="O322" s="80" t="s">
        <v>818</v>
      </c>
      <c r="P322" s="72" t="s">
        <v>822</v>
      </c>
      <c r="Q322" s="72" t="s">
        <v>823</v>
      </c>
      <c r="R322" s="73"/>
      <c r="S322" s="10" t="s">
        <v>92</v>
      </c>
    </row>
    <row r="323" spans="1:20" ht="13.2" customHeight="1" outlineLevel="1" x14ac:dyDescent="0.25">
      <c r="A323" s="59" t="s">
        <v>824</v>
      </c>
      <c r="B323" s="60" t="s">
        <v>825</v>
      </c>
      <c r="C323" s="61"/>
      <c r="D323" s="62">
        <v>1</v>
      </c>
      <c r="E323" s="63" t="s">
        <v>448</v>
      </c>
      <c r="F323" s="64">
        <v>482.74</v>
      </c>
      <c r="G323" s="64">
        <f>I323-F323</f>
        <v>49.480850000000032</v>
      </c>
      <c r="H323" s="65">
        <f>G323/F323</f>
        <v>0.10250000000000006</v>
      </c>
      <c r="I323" s="66">
        <v>532.22085000000004</v>
      </c>
      <c r="J323" s="67">
        <f>(($J$9+100%)*I323)*$V$12</f>
        <v>532.22085000000004</v>
      </c>
      <c r="K323" s="68">
        <v>0.05</v>
      </c>
      <c r="L323" s="69">
        <f t="shared" si="54"/>
        <v>558.83189250000009</v>
      </c>
      <c r="M323" s="70">
        <v>45765</v>
      </c>
      <c r="N323" s="99" t="s">
        <v>80</v>
      </c>
      <c r="O323" s="80" t="s">
        <v>818</v>
      </c>
      <c r="P323" s="72" t="s">
        <v>559</v>
      </c>
      <c r="Q323" s="72" t="s">
        <v>826</v>
      </c>
      <c r="R323" s="73"/>
      <c r="S323" s="10" t="s">
        <v>92</v>
      </c>
    </row>
    <row r="324" spans="1:20" ht="13.2" customHeight="1" outlineLevel="1" x14ac:dyDescent="0.25">
      <c r="A324" s="59" t="s">
        <v>827</v>
      </c>
      <c r="B324" s="60" t="s">
        <v>828</v>
      </c>
      <c r="C324" s="61"/>
      <c r="D324" s="62">
        <v>1</v>
      </c>
      <c r="E324" s="63" t="s">
        <v>448</v>
      </c>
      <c r="F324" s="64">
        <v>543.66999999999996</v>
      </c>
      <c r="G324" s="64">
        <f>I324-F324</f>
        <v>55.726175000000012</v>
      </c>
      <c r="H324" s="65">
        <f>G324/F324</f>
        <v>0.10250000000000004</v>
      </c>
      <c r="I324" s="66">
        <v>599.39617499999997</v>
      </c>
      <c r="J324" s="67">
        <f>(($J$9+100%)*I324)*$V$12</f>
        <v>599.39617499999997</v>
      </c>
      <c r="K324" s="68">
        <v>0.05</v>
      </c>
      <c r="L324" s="69">
        <f t="shared" si="54"/>
        <v>629.36598374999994</v>
      </c>
      <c r="M324" s="70">
        <v>45765</v>
      </c>
      <c r="N324" s="99" t="s">
        <v>80</v>
      </c>
      <c r="O324" s="80" t="s">
        <v>818</v>
      </c>
      <c r="P324" s="72" t="s">
        <v>559</v>
      </c>
      <c r="Q324" s="72" t="s">
        <v>829</v>
      </c>
      <c r="R324" s="73"/>
      <c r="S324" s="10" t="s">
        <v>92</v>
      </c>
      <c r="T324" s="199"/>
    </row>
    <row r="325" spans="1:20" ht="13.2" customHeight="1" outlineLevel="1" x14ac:dyDescent="0.25">
      <c r="A325" s="59" t="s">
        <v>830</v>
      </c>
      <c r="B325" s="60" t="s">
        <v>831</v>
      </c>
      <c r="C325" s="61"/>
      <c r="D325" s="62">
        <v>1</v>
      </c>
      <c r="E325" s="63" t="s">
        <v>448</v>
      </c>
      <c r="F325" s="64">
        <v>639.71</v>
      </c>
      <c r="G325" s="64">
        <f>I325-F325</f>
        <v>65.570275000000038</v>
      </c>
      <c r="H325" s="65">
        <f>G325/F325</f>
        <v>0.10250000000000005</v>
      </c>
      <c r="I325" s="66">
        <v>705.28027500000007</v>
      </c>
      <c r="J325" s="67">
        <f>(($J$9+100%)*I325)*$V$12</f>
        <v>705.28027500000007</v>
      </c>
      <c r="K325" s="68">
        <v>0.05</v>
      </c>
      <c r="L325" s="69">
        <f t="shared" si="54"/>
        <v>740.54428875000008</v>
      </c>
      <c r="M325" s="70">
        <v>45765</v>
      </c>
      <c r="N325" s="99" t="s">
        <v>80</v>
      </c>
      <c r="O325" s="80" t="s">
        <v>818</v>
      </c>
      <c r="P325" s="72" t="s">
        <v>559</v>
      </c>
      <c r="Q325" s="81" t="s">
        <v>832</v>
      </c>
      <c r="R325" s="73"/>
      <c r="S325" s="10" t="s">
        <v>92</v>
      </c>
      <c r="T325" s="199"/>
    </row>
    <row r="326" spans="1:20" ht="13.2" customHeight="1" x14ac:dyDescent="0.25">
      <c r="A326" s="113" t="s">
        <v>833</v>
      </c>
      <c r="B326" s="114" t="s">
        <v>834</v>
      </c>
      <c r="C326" s="115"/>
      <c r="D326" s="200"/>
      <c r="E326" s="188"/>
      <c r="F326" s="189"/>
      <c r="G326" s="191"/>
      <c r="H326" s="191"/>
      <c r="I326" s="188"/>
      <c r="J326" s="188"/>
      <c r="K326" s="188"/>
      <c r="L326" s="197"/>
      <c r="M326" s="192"/>
      <c r="N326" s="193"/>
      <c r="O326" s="194"/>
      <c r="P326" s="195"/>
      <c r="Q326" s="198"/>
      <c r="R326" s="196"/>
      <c r="S326" s="10" t="s">
        <v>92</v>
      </c>
      <c r="T326" s="199"/>
    </row>
    <row r="327" spans="1:20" ht="13.2" customHeight="1" outlineLevel="1" x14ac:dyDescent="0.25">
      <c r="A327" s="59" t="s">
        <v>835</v>
      </c>
      <c r="B327" s="60" t="s">
        <v>836</v>
      </c>
      <c r="C327" s="61"/>
      <c r="D327" s="62">
        <v>1</v>
      </c>
      <c r="E327" s="63" t="s">
        <v>205</v>
      </c>
      <c r="F327" s="64">
        <v>375</v>
      </c>
      <c r="G327" s="64">
        <f t="shared" ref="G327:G367" si="55">I327-F327</f>
        <v>38.4375</v>
      </c>
      <c r="H327" s="65">
        <f t="shared" ref="H327:H367" si="56">G327/F327</f>
        <v>0.10249999999999999</v>
      </c>
      <c r="I327" s="66">
        <v>413.4375</v>
      </c>
      <c r="J327" s="67">
        <f t="shared" ref="J327:J367" si="57">(($J$9+100%)*I327)*$V$12</f>
        <v>413.4375</v>
      </c>
      <c r="K327" s="68">
        <v>0.05</v>
      </c>
      <c r="L327" s="69">
        <f t="shared" ref="L327:L365" si="58">J327*(1+K327)</f>
        <v>434.109375</v>
      </c>
      <c r="M327" s="70">
        <v>45765</v>
      </c>
      <c r="N327" s="99" t="s">
        <v>80</v>
      </c>
      <c r="O327" s="80" t="s">
        <v>818</v>
      </c>
      <c r="P327" s="72" t="s">
        <v>822</v>
      </c>
      <c r="Q327" s="72" t="s">
        <v>837</v>
      </c>
      <c r="R327" s="73"/>
      <c r="S327" s="10" t="s">
        <v>92</v>
      </c>
      <c r="T327" s="199"/>
    </row>
    <row r="328" spans="1:20" ht="13.2" customHeight="1" outlineLevel="1" x14ac:dyDescent="0.25">
      <c r="A328" s="59" t="s">
        <v>838</v>
      </c>
      <c r="B328" s="60" t="s">
        <v>839</v>
      </c>
      <c r="C328" s="61"/>
      <c r="D328" s="62">
        <v>1</v>
      </c>
      <c r="E328" s="63" t="s">
        <v>205</v>
      </c>
      <c r="F328" s="64">
        <v>255</v>
      </c>
      <c r="G328" s="64">
        <f t="shared" si="55"/>
        <v>26.137499999999989</v>
      </c>
      <c r="H328" s="65">
        <f t="shared" si="56"/>
        <v>0.10249999999999995</v>
      </c>
      <c r="I328" s="66">
        <v>281.13749999999999</v>
      </c>
      <c r="J328" s="67">
        <f t="shared" si="57"/>
        <v>281.13749999999999</v>
      </c>
      <c r="K328" s="68">
        <v>0.05</v>
      </c>
      <c r="L328" s="69">
        <f t="shared" si="58"/>
        <v>295.19437499999998</v>
      </c>
      <c r="M328" s="70">
        <v>45765</v>
      </c>
      <c r="N328" s="99" t="s">
        <v>80</v>
      </c>
      <c r="O328" s="80" t="s">
        <v>818</v>
      </c>
      <c r="P328" s="72" t="s">
        <v>822</v>
      </c>
      <c r="Q328" s="72" t="s">
        <v>840</v>
      </c>
      <c r="R328" s="73"/>
      <c r="S328" s="10" t="s">
        <v>92</v>
      </c>
      <c r="T328" s="199"/>
    </row>
    <row r="329" spans="1:20" ht="13.2" customHeight="1" outlineLevel="1" x14ac:dyDescent="0.25">
      <c r="A329" s="59" t="s">
        <v>841</v>
      </c>
      <c r="B329" s="60" t="s">
        <v>842</v>
      </c>
      <c r="C329" s="61"/>
      <c r="D329" s="62">
        <v>1</v>
      </c>
      <c r="E329" s="63" t="s">
        <v>205</v>
      </c>
      <c r="F329" s="64">
        <v>93</v>
      </c>
      <c r="G329" s="64">
        <f t="shared" si="55"/>
        <v>9.5325000000000131</v>
      </c>
      <c r="H329" s="65">
        <f t="shared" si="56"/>
        <v>0.10250000000000015</v>
      </c>
      <c r="I329" s="66">
        <v>102.53250000000001</v>
      </c>
      <c r="J329" s="67">
        <f t="shared" si="57"/>
        <v>102.53250000000001</v>
      </c>
      <c r="K329" s="68">
        <v>0.05</v>
      </c>
      <c r="L329" s="69">
        <f t="shared" si="58"/>
        <v>107.65912500000002</v>
      </c>
      <c r="M329" s="70">
        <v>45765</v>
      </c>
      <c r="N329" s="99" t="s">
        <v>80</v>
      </c>
      <c r="O329" s="80" t="s">
        <v>818</v>
      </c>
      <c r="P329" s="72" t="s">
        <v>822</v>
      </c>
      <c r="Q329" s="72" t="s">
        <v>843</v>
      </c>
      <c r="R329" s="73"/>
      <c r="S329" s="10" t="s">
        <v>92</v>
      </c>
      <c r="T329" s="199"/>
    </row>
    <row r="330" spans="1:20" ht="13.2" customHeight="1" outlineLevel="1" x14ac:dyDescent="0.25">
      <c r="A330" s="59" t="s">
        <v>844</v>
      </c>
      <c r="B330" s="60" t="s">
        <v>845</v>
      </c>
      <c r="C330" s="61"/>
      <c r="D330" s="62">
        <v>1</v>
      </c>
      <c r="E330" s="63" t="s">
        <v>205</v>
      </c>
      <c r="F330" s="64">
        <v>123</v>
      </c>
      <c r="G330" s="64">
        <f t="shared" si="55"/>
        <v>12.607500000000016</v>
      </c>
      <c r="H330" s="65">
        <f t="shared" si="56"/>
        <v>0.10250000000000013</v>
      </c>
      <c r="I330" s="66">
        <v>135.60750000000002</v>
      </c>
      <c r="J330" s="67">
        <f t="shared" si="57"/>
        <v>135.60750000000002</v>
      </c>
      <c r="K330" s="68">
        <v>0.05</v>
      </c>
      <c r="L330" s="69">
        <f t="shared" si="58"/>
        <v>142.38787500000004</v>
      </c>
      <c r="M330" s="70">
        <v>45765</v>
      </c>
      <c r="N330" s="99" t="s">
        <v>80</v>
      </c>
      <c r="O330" s="80" t="s">
        <v>818</v>
      </c>
      <c r="P330" s="72" t="s">
        <v>822</v>
      </c>
      <c r="Q330" s="72" t="s">
        <v>846</v>
      </c>
      <c r="R330" s="73"/>
      <c r="S330" s="10" t="s">
        <v>92</v>
      </c>
      <c r="T330" s="199"/>
    </row>
    <row r="331" spans="1:20" ht="13.2" customHeight="1" outlineLevel="1" x14ac:dyDescent="0.25">
      <c r="A331" s="59" t="s">
        <v>847</v>
      </c>
      <c r="B331" s="60" t="s">
        <v>848</v>
      </c>
      <c r="C331" s="61"/>
      <c r="D331" s="62">
        <v>1</v>
      </c>
      <c r="E331" s="63" t="s">
        <v>205</v>
      </c>
      <c r="F331" s="64">
        <v>238</v>
      </c>
      <c r="G331" s="64">
        <f t="shared" si="55"/>
        <v>24.395000000000039</v>
      </c>
      <c r="H331" s="65">
        <f t="shared" si="56"/>
        <v>0.10250000000000016</v>
      </c>
      <c r="I331" s="66">
        <v>262.39500000000004</v>
      </c>
      <c r="J331" s="67">
        <f t="shared" si="57"/>
        <v>262.39500000000004</v>
      </c>
      <c r="K331" s="68">
        <v>0.05</v>
      </c>
      <c r="L331" s="69">
        <f t="shared" si="58"/>
        <v>275.51475000000005</v>
      </c>
      <c r="M331" s="70">
        <v>45765</v>
      </c>
      <c r="N331" s="99" t="s">
        <v>80</v>
      </c>
      <c r="O331" s="80" t="s">
        <v>818</v>
      </c>
      <c r="P331" s="72" t="s">
        <v>822</v>
      </c>
      <c r="Q331" s="72" t="s">
        <v>849</v>
      </c>
      <c r="R331" s="73"/>
      <c r="S331" s="10" t="s">
        <v>92</v>
      </c>
      <c r="T331" s="199"/>
    </row>
    <row r="332" spans="1:20" ht="13.2" customHeight="1" outlineLevel="1" x14ac:dyDescent="0.25">
      <c r="A332" s="59" t="s">
        <v>850</v>
      </c>
      <c r="B332" s="60" t="s">
        <v>851</v>
      </c>
      <c r="C332" s="61"/>
      <c r="D332" s="62">
        <v>1</v>
      </c>
      <c r="E332" s="63" t="s">
        <v>205</v>
      </c>
      <c r="F332" s="64">
        <v>82</v>
      </c>
      <c r="G332" s="64">
        <f t="shared" si="55"/>
        <v>8.4050000000000153</v>
      </c>
      <c r="H332" s="65">
        <f t="shared" si="56"/>
        <v>0.10250000000000019</v>
      </c>
      <c r="I332" s="66">
        <v>90.405000000000015</v>
      </c>
      <c r="J332" s="67">
        <f t="shared" si="57"/>
        <v>90.405000000000015</v>
      </c>
      <c r="K332" s="68">
        <v>0.05</v>
      </c>
      <c r="L332" s="69">
        <f t="shared" si="58"/>
        <v>94.92525000000002</v>
      </c>
      <c r="M332" s="70">
        <v>45765</v>
      </c>
      <c r="N332" s="99" t="s">
        <v>80</v>
      </c>
      <c r="O332" s="80" t="s">
        <v>818</v>
      </c>
      <c r="P332" s="72" t="s">
        <v>822</v>
      </c>
      <c r="Q332" s="72" t="s">
        <v>852</v>
      </c>
      <c r="R332" s="73"/>
      <c r="S332" s="10" t="s">
        <v>92</v>
      </c>
      <c r="T332" s="199"/>
    </row>
    <row r="333" spans="1:20" ht="13.2" customHeight="1" outlineLevel="1" x14ac:dyDescent="0.25">
      <c r="A333" s="59" t="s">
        <v>853</v>
      </c>
      <c r="B333" s="60" t="s">
        <v>854</v>
      </c>
      <c r="C333" s="61"/>
      <c r="D333" s="62">
        <v>1</v>
      </c>
      <c r="E333" s="63" t="s">
        <v>205</v>
      </c>
      <c r="F333" s="64">
        <v>255</v>
      </c>
      <c r="G333" s="64">
        <f t="shared" si="55"/>
        <v>26.137499999999989</v>
      </c>
      <c r="H333" s="65">
        <f t="shared" si="56"/>
        <v>0.10249999999999995</v>
      </c>
      <c r="I333" s="66">
        <v>281.13749999999999</v>
      </c>
      <c r="J333" s="67">
        <f t="shared" si="57"/>
        <v>281.13749999999999</v>
      </c>
      <c r="K333" s="68">
        <v>0.05</v>
      </c>
      <c r="L333" s="69">
        <f t="shared" si="58"/>
        <v>295.19437499999998</v>
      </c>
      <c r="M333" s="70">
        <v>45765</v>
      </c>
      <c r="N333" s="99" t="s">
        <v>80</v>
      </c>
      <c r="O333" s="80" t="s">
        <v>818</v>
      </c>
      <c r="P333" s="72" t="s">
        <v>822</v>
      </c>
      <c r="Q333" s="72" t="s">
        <v>855</v>
      </c>
      <c r="R333" s="73"/>
      <c r="S333" s="10" t="s">
        <v>92</v>
      </c>
      <c r="T333" s="199"/>
    </row>
    <row r="334" spans="1:20" ht="13.2" customHeight="1" outlineLevel="1" x14ac:dyDescent="0.25">
      <c r="A334" s="59" t="s">
        <v>856</v>
      </c>
      <c r="B334" s="60" t="s">
        <v>857</v>
      </c>
      <c r="C334" s="61"/>
      <c r="D334" s="62">
        <v>1</v>
      </c>
      <c r="E334" s="63" t="s">
        <v>205</v>
      </c>
      <c r="F334" s="64">
        <v>350</v>
      </c>
      <c r="G334" s="64">
        <f>I334-F334</f>
        <v>35.875</v>
      </c>
      <c r="H334" s="65">
        <f t="shared" si="56"/>
        <v>0.10249999999999999</v>
      </c>
      <c r="I334" s="66">
        <v>385.875</v>
      </c>
      <c r="J334" s="67">
        <f t="shared" si="57"/>
        <v>385.875</v>
      </c>
      <c r="K334" s="68">
        <v>0.05</v>
      </c>
      <c r="L334" s="69">
        <f t="shared" si="58"/>
        <v>405.16875000000005</v>
      </c>
      <c r="M334" s="70">
        <v>45765</v>
      </c>
      <c r="N334" s="99" t="s">
        <v>80</v>
      </c>
      <c r="O334" s="80" t="s">
        <v>818</v>
      </c>
      <c r="P334" s="72" t="s">
        <v>822</v>
      </c>
      <c r="Q334" s="72" t="s">
        <v>858</v>
      </c>
      <c r="R334" s="73"/>
      <c r="S334" s="10" t="s">
        <v>92</v>
      </c>
      <c r="T334" s="199"/>
    </row>
    <row r="335" spans="1:20" ht="13.2" customHeight="1" outlineLevel="1" x14ac:dyDescent="0.25">
      <c r="A335" s="59" t="s">
        <v>859</v>
      </c>
      <c r="B335" s="60" t="s">
        <v>860</v>
      </c>
      <c r="C335" s="61"/>
      <c r="D335" s="62">
        <v>1</v>
      </c>
      <c r="E335" s="63" t="s">
        <v>205</v>
      </c>
      <c r="F335" s="64">
        <v>14.5</v>
      </c>
      <c r="G335" s="64">
        <f>I335-F335</f>
        <v>1.4862500000000018</v>
      </c>
      <c r="H335" s="65">
        <f t="shared" si="56"/>
        <v>0.10250000000000013</v>
      </c>
      <c r="I335" s="66">
        <v>15.986250000000002</v>
      </c>
      <c r="J335" s="67">
        <f t="shared" si="57"/>
        <v>15.986250000000002</v>
      </c>
      <c r="K335" s="68">
        <v>0.05</v>
      </c>
      <c r="L335" s="69">
        <f>J335*(1+K335)</f>
        <v>16.785562500000001</v>
      </c>
      <c r="M335" s="70">
        <v>45765</v>
      </c>
      <c r="N335" s="99" t="s">
        <v>80</v>
      </c>
      <c r="O335" s="80" t="s">
        <v>818</v>
      </c>
      <c r="P335" s="72" t="s">
        <v>822</v>
      </c>
      <c r="Q335" s="72" t="s">
        <v>861</v>
      </c>
      <c r="R335" s="73"/>
      <c r="S335" s="10" t="s">
        <v>92</v>
      </c>
      <c r="T335" s="199"/>
    </row>
    <row r="336" spans="1:20" ht="13.2" customHeight="1" outlineLevel="1" x14ac:dyDescent="0.25">
      <c r="A336" s="59" t="s">
        <v>862</v>
      </c>
      <c r="B336" s="60" t="s">
        <v>863</v>
      </c>
      <c r="C336" s="61"/>
      <c r="D336" s="62">
        <v>1</v>
      </c>
      <c r="E336" s="63" t="s">
        <v>205</v>
      </c>
      <c r="F336" s="64">
        <v>340</v>
      </c>
      <c r="G336" s="64">
        <f>I336-F336</f>
        <v>34.850000000000023</v>
      </c>
      <c r="H336" s="65">
        <f t="shared" si="56"/>
        <v>0.10250000000000006</v>
      </c>
      <c r="I336" s="66">
        <v>374.85</v>
      </c>
      <c r="J336" s="67">
        <f t="shared" si="57"/>
        <v>374.85</v>
      </c>
      <c r="K336" s="68">
        <v>0.05</v>
      </c>
      <c r="L336" s="69">
        <f t="shared" si="58"/>
        <v>393.59250000000003</v>
      </c>
      <c r="M336" s="70">
        <v>45765</v>
      </c>
      <c r="N336" s="99" t="s">
        <v>80</v>
      </c>
      <c r="O336" s="80" t="s">
        <v>818</v>
      </c>
      <c r="P336" s="72" t="s">
        <v>822</v>
      </c>
      <c r="Q336" s="72" t="s">
        <v>864</v>
      </c>
      <c r="R336" s="73"/>
      <c r="S336" s="10" t="s">
        <v>92</v>
      </c>
      <c r="T336" s="199"/>
    </row>
    <row r="337" spans="1:20" ht="13.2" customHeight="1" outlineLevel="1" x14ac:dyDescent="0.25">
      <c r="A337" s="59" t="s">
        <v>865</v>
      </c>
      <c r="B337" s="60" t="s">
        <v>866</v>
      </c>
      <c r="C337" s="61"/>
      <c r="D337" s="62">
        <v>1</v>
      </c>
      <c r="E337" s="63" t="s">
        <v>205</v>
      </c>
      <c r="F337" s="64">
        <v>258</v>
      </c>
      <c r="G337" s="64">
        <f>I337-F337</f>
        <v>26.44500000000005</v>
      </c>
      <c r="H337" s="65">
        <f t="shared" si="56"/>
        <v>0.10250000000000019</v>
      </c>
      <c r="I337" s="66">
        <v>284.44500000000005</v>
      </c>
      <c r="J337" s="67">
        <f t="shared" si="57"/>
        <v>284.44500000000005</v>
      </c>
      <c r="K337" s="68">
        <v>0.05</v>
      </c>
      <c r="L337" s="69">
        <f t="shared" si="58"/>
        <v>298.66725000000008</v>
      </c>
      <c r="M337" s="70">
        <v>45765</v>
      </c>
      <c r="N337" s="99" t="s">
        <v>80</v>
      </c>
      <c r="O337" s="80" t="s">
        <v>818</v>
      </c>
      <c r="P337" s="72" t="s">
        <v>822</v>
      </c>
      <c r="Q337" s="72" t="s">
        <v>867</v>
      </c>
      <c r="R337" s="73"/>
      <c r="S337" s="10" t="s">
        <v>92</v>
      </c>
      <c r="T337" s="199"/>
    </row>
    <row r="338" spans="1:20" ht="13.2" customHeight="1" outlineLevel="1" x14ac:dyDescent="0.25">
      <c r="A338" s="59" t="s">
        <v>868</v>
      </c>
      <c r="B338" s="60" t="s">
        <v>869</v>
      </c>
      <c r="C338" s="61"/>
      <c r="D338" s="62">
        <v>1</v>
      </c>
      <c r="E338" s="63" t="s">
        <v>205</v>
      </c>
      <c r="F338" s="64">
        <v>50</v>
      </c>
      <c r="G338" s="64">
        <f t="shared" si="55"/>
        <v>5.125</v>
      </c>
      <c r="H338" s="65">
        <f t="shared" si="56"/>
        <v>0.10249999999999999</v>
      </c>
      <c r="I338" s="66">
        <v>55.125</v>
      </c>
      <c r="J338" s="67">
        <f t="shared" si="57"/>
        <v>55.125</v>
      </c>
      <c r="K338" s="68">
        <v>0.05</v>
      </c>
      <c r="L338" s="69">
        <f t="shared" si="58"/>
        <v>57.881250000000001</v>
      </c>
      <c r="M338" s="70">
        <v>45765</v>
      </c>
      <c r="N338" s="99" t="s">
        <v>80</v>
      </c>
      <c r="O338" s="80" t="s">
        <v>818</v>
      </c>
      <c r="P338" s="72" t="s">
        <v>822</v>
      </c>
      <c r="Q338" s="72" t="s">
        <v>870</v>
      </c>
      <c r="R338" s="73"/>
      <c r="S338" s="10" t="s">
        <v>92</v>
      </c>
      <c r="T338" s="199"/>
    </row>
    <row r="339" spans="1:20" ht="13.2" customHeight="1" outlineLevel="1" x14ac:dyDescent="0.25">
      <c r="A339" s="59" t="s">
        <v>871</v>
      </c>
      <c r="B339" s="60" t="s">
        <v>872</v>
      </c>
      <c r="C339" s="61"/>
      <c r="D339" s="62">
        <v>1</v>
      </c>
      <c r="E339" s="63" t="s">
        <v>205</v>
      </c>
      <c r="F339" s="64">
        <v>20</v>
      </c>
      <c r="G339" s="64">
        <f t="shared" si="55"/>
        <v>2.0500000000000007</v>
      </c>
      <c r="H339" s="65">
        <f t="shared" si="56"/>
        <v>0.10250000000000004</v>
      </c>
      <c r="I339" s="66">
        <v>22.05</v>
      </c>
      <c r="J339" s="67">
        <f t="shared" si="57"/>
        <v>22.05</v>
      </c>
      <c r="K339" s="68">
        <v>0.05</v>
      </c>
      <c r="L339" s="69">
        <f t="shared" si="58"/>
        <v>23.152500000000003</v>
      </c>
      <c r="M339" s="70">
        <v>45765</v>
      </c>
      <c r="N339" s="99" t="s">
        <v>80</v>
      </c>
      <c r="O339" s="80" t="s">
        <v>818</v>
      </c>
      <c r="P339" s="72" t="s">
        <v>822</v>
      </c>
      <c r="Q339" s="72" t="s">
        <v>873</v>
      </c>
      <c r="R339" s="73"/>
      <c r="S339" s="10" t="s">
        <v>92</v>
      </c>
      <c r="T339" s="199"/>
    </row>
    <row r="340" spans="1:20" ht="13.2" customHeight="1" outlineLevel="1" x14ac:dyDescent="0.25">
      <c r="A340" s="59" t="s">
        <v>874</v>
      </c>
      <c r="B340" s="60" t="s">
        <v>875</v>
      </c>
      <c r="C340" s="61"/>
      <c r="D340" s="62">
        <v>1</v>
      </c>
      <c r="E340" s="63" t="s">
        <v>876</v>
      </c>
      <c r="F340" s="64">
        <v>1155</v>
      </c>
      <c r="G340" s="64">
        <f t="shared" si="55"/>
        <v>118.38750000000005</v>
      </c>
      <c r="H340" s="65">
        <f t="shared" si="56"/>
        <v>0.10250000000000004</v>
      </c>
      <c r="I340" s="66">
        <v>1273.3875</v>
      </c>
      <c r="J340" s="67">
        <f t="shared" si="57"/>
        <v>1273.3875</v>
      </c>
      <c r="K340" s="68">
        <v>0.05</v>
      </c>
      <c r="L340" s="69">
        <f t="shared" si="58"/>
        <v>1337.056875</v>
      </c>
      <c r="M340" s="70">
        <v>45765</v>
      </c>
      <c r="N340" s="99" t="s">
        <v>80</v>
      </c>
      <c r="O340" s="80" t="s">
        <v>818</v>
      </c>
      <c r="P340" s="72" t="s">
        <v>822</v>
      </c>
      <c r="Q340" s="72" t="s">
        <v>877</v>
      </c>
      <c r="R340" s="73"/>
      <c r="S340" s="10" t="s">
        <v>92</v>
      </c>
      <c r="T340" s="199"/>
    </row>
    <row r="341" spans="1:20" ht="13.2" customHeight="1" outlineLevel="1" x14ac:dyDescent="0.25">
      <c r="A341" s="59" t="s">
        <v>878</v>
      </c>
      <c r="B341" s="60" t="s">
        <v>879</v>
      </c>
      <c r="C341" s="61"/>
      <c r="D341" s="62">
        <v>1</v>
      </c>
      <c r="E341" s="63" t="s">
        <v>880</v>
      </c>
      <c r="F341" s="64">
        <v>260</v>
      </c>
      <c r="G341" s="64">
        <f t="shared" si="55"/>
        <v>26.650000000000034</v>
      </c>
      <c r="H341" s="65">
        <f t="shared" si="56"/>
        <v>0.10250000000000013</v>
      </c>
      <c r="I341" s="66">
        <v>286.65000000000003</v>
      </c>
      <c r="J341" s="67">
        <f t="shared" si="57"/>
        <v>286.65000000000003</v>
      </c>
      <c r="K341" s="68">
        <v>0.05</v>
      </c>
      <c r="L341" s="69">
        <f t="shared" si="58"/>
        <v>300.98250000000007</v>
      </c>
      <c r="M341" s="70">
        <v>45765</v>
      </c>
      <c r="N341" s="99" t="s">
        <v>80</v>
      </c>
      <c r="O341" s="80" t="s">
        <v>818</v>
      </c>
      <c r="P341" s="72" t="s">
        <v>822</v>
      </c>
      <c r="Q341" s="72" t="s">
        <v>881</v>
      </c>
      <c r="R341" s="73"/>
      <c r="S341" s="10" t="s">
        <v>92</v>
      </c>
      <c r="T341" s="199"/>
    </row>
    <row r="342" spans="1:20" ht="13.2" customHeight="1" outlineLevel="1" x14ac:dyDescent="0.25">
      <c r="A342" s="59" t="s">
        <v>882</v>
      </c>
      <c r="B342" s="60" t="s">
        <v>883</v>
      </c>
      <c r="C342" s="61"/>
      <c r="D342" s="62">
        <v>1</v>
      </c>
      <c r="E342" s="63" t="s">
        <v>205</v>
      </c>
      <c r="F342" s="64">
        <v>3.5</v>
      </c>
      <c r="G342" s="64">
        <f t="shared" si="55"/>
        <v>0.35875000000000057</v>
      </c>
      <c r="H342" s="65">
        <f t="shared" si="56"/>
        <v>0.10250000000000016</v>
      </c>
      <c r="I342" s="66">
        <v>3.8587500000000006</v>
      </c>
      <c r="J342" s="67">
        <f t="shared" si="57"/>
        <v>3.8587500000000006</v>
      </c>
      <c r="K342" s="68">
        <v>0.05</v>
      </c>
      <c r="L342" s="69">
        <f t="shared" si="58"/>
        <v>4.0516875000000008</v>
      </c>
      <c r="M342" s="70">
        <v>45765</v>
      </c>
      <c r="N342" s="99" t="s">
        <v>80</v>
      </c>
      <c r="O342" s="80" t="s">
        <v>818</v>
      </c>
      <c r="P342" s="72" t="s">
        <v>822</v>
      </c>
      <c r="Q342" s="72" t="s">
        <v>884</v>
      </c>
      <c r="R342" s="73"/>
      <c r="S342" s="10" t="s">
        <v>92</v>
      </c>
      <c r="T342" s="199"/>
    </row>
    <row r="343" spans="1:20" ht="13.2" customHeight="1" outlineLevel="1" x14ac:dyDescent="0.25">
      <c r="A343" s="59" t="s">
        <v>885</v>
      </c>
      <c r="B343" s="60" t="s">
        <v>886</v>
      </c>
      <c r="C343" s="61"/>
      <c r="D343" s="62">
        <v>1</v>
      </c>
      <c r="E343" s="63" t="s">
        <v>876</v>
      </c>
      <c r="F343" s="64">
        <v>1260</v>
      </c>
      <c r="G343" s="64">
        <f t="shared" si="55"/>
        <v>129.15000000000009</v>
      </c>
      <c r="H343" s="65">
        <f t="shared" si="56"/>
        <v>0.10250000000000008</v>
      </c>
      <c r="I343" s="66">
        <v>1389.15</v>
      </c>
      <c r="J343" s="67">
        <f t="shared" si="57"/>
        <v>1389.15</v>
      </c>
      <c r="K343" s="68">
        <v>0.05</v>
      </c>
      <c r="L343" s="69">
        <f t="shared" si="58"/>
        <v>1458.6075000000001</v>
      </c>
      <c r="M343" s="70">
        <v>45765</v>
      </c>
      <c r="N343" s="99" t="s">
        <v>80</v>
      </c>
      <c r="O343" s="80" t="s">
        <v>818</v>
      </c>
      <c r="P343" s="72" t="s">
        <v>822</v>
      </c>
      <c r="Q343" s="72" t="s">
        <v>887</v>
      </c>
      <c r="R343" s="73"/>
      <c r="S343" s="10" t="s">
        <v>92</v>
      </c>
      <c r="T343" s="199"/>
    </row>
    <row r="344" spans="1:20" ht="13.2" customHeight="1" outlineLevel="1" x14ac:dyDescent="0.25">
      <c r="A344" s="59" t="s">
        <v>888</v>
      </c>
      <c r="B344" s="60" t="s">
        <v>889</v>
      </c>
      <c r="C344" s="61"/>
      <c r="D344" s="62">
        <v>1</v>
      </c>
      <c r="E344" s="63" t="s">
        <v>205</v>
      </c>
      <c r="F344" s="64">
        <v>1.5</v>
      </c>
      <c r="G344" s="64">
        <f t="shared" si="55"/>
        <v>0.15375000000000028</v>
      </c>
      <c r="H344" s="65">
        <f t="shared" si="56"/>
        <v>0.10250000000000019</v>
      </c>
      <c r="I344" s="66">
        <v>1.6537500000000003</v>
      </c>
      <c r="J344" s="67">
        <f t="shared" si="57"/>
        <v>1.6537500000000003</v>
      </c>
      <c r="K344" s="68">
        <v>0.05</v>
      </c>
      <c r="L344" s="69">
        <f t="shared" si="58"/>
        <v>1.7364375000000003</v>
      </c>
      <c r="M344" s="70">
        <v>45765</v>
      </c>
      <c r="N344" s="99" t="s">
        <v>80</v>
      </c>
      <c r="O344" s="80" t="s">
        <v>818</v>
      </c>
      <c r="P344" s="72" t="s">
        <v>822</v>
      </c>
      <c r="Q344" s="72" t="s">
        <v>890</v>
      </c>
      <c r="R344" s="73"/>
      <c r="S344" s="10" t="s">
        <v>92</v>
      </c>
      <c r="T344" s="199"/>
    </row>
    <row r="345" spans="1:20" ht="13.2" customHeight="1" outlineLevel="1" x14ac:dyDescent="0.25">
      <c r="A345" s="59" t="s">
        <v>891</v>
      </c>
      <c r="B345" s="60" t="s">
        <v>892</v>
      </c>
      <c r="C345" s="61"/>
      <c r="D345" s="62">
        <v>1</v>
      </c>
      <c r="E345" s="63" t="s">
        <v>205</v>
      </c>
      <c r="F345" s="64">
        <v>260</v>
      </c>
      <c r="G345" s="64">
        <f t="shared" si="55"/>
        <v>26.650000000000034</v>
      </c>
      <c r="H345" s="65">
        <f t="shared" si="56"/>
        <v>0.10250000000000013</v>
      </c>
      <c r="I345" s="66">
        <v>286.65000000000003</v>
      </c>
      <c r="J345" s="67">
        <f t="shared" si="57"/>
        <v>286.65000000000003</v>
      </c>
      <c r="K345" s="68">
        <v>0.05</v>
      </c>
      <c r="L345" s="69">
        <f t="shared" si="58"/>
        <v>300.98250000000007</v>
      </c>
      <c r="M345" s="70">
        <v>45765</v>
      </c>
      <c r="N345" s="99" t="s">
        <v>80</v>
      </c>
      <c r="O345" s="80" t="s">
        <v>818</v>
      </c>
      <c r="P345" s="72" t="s">
        <v>822</v>
      </c>
      <c r="Q345" s="72" t="s">
        <v>893</v>
      </c>
      <c r="R345" s="73"/>
      <c r="S345" s="10" t="s">
        <v>92</v>
      </c>
      <c r="T345" s="199"/>
    </row>
    <row r="346" spans="1:20" ht="13.2" customHeight="1" outlineLevel="1" x14ac:dyDescent="0.25">
      <c r="A346" s="59" t="s">
        <v>894</v>
      </c>
      <c r="B346" s="60" t="s">
        <v>895</v>
      </c>
      <c r="C346" s="61"/>
      <c r="D346" s="62">
        <v>1</v>
      </c>
      <c r="E346" s="63" t="s">
        <v>205</v>
      </c>
      <c r="F346" s="64">
        <v>5.5</v>
      </c>
      <c r="G346" s="64">
        <f t="shared" si="55"/>
        <v>0.56375000000000064</v>
      </c>
      <c r="H346" s="65">
        <f t="shared" si="56"/>
        <v>0.10250000000000012</v>
      </c>
      <c r="I346" s="66">
        <v>6.0637500000000006</v>
      </c>
      <c r="J346" s="67">
        <f t="shared" si="57"/>
        <v>6.0637500000000006</v>
      </c>
      <c r="K346" s="68">
        <v>0.05</v>
      </c>
      <c r="L346" s="69">
        <f t="shared" si="58"/>
        <v>6.3669375000000006</v>
      </c>
      <c r="M346" s="70">
        <v>45765</v>
      </c>
      <c r="N346" s="99" t="s">
        <v>80</v>
      </c>
      <c r="O346" s="80" t="s">
        <v>818</v>
      </c>
      <c r="P346" s="72" t="s">
        <v>822</v>
      </c>
      <c r="Q346" s="72" t="s">
        <v>896</v>
      </c>
      <c r="R346" s="73"/>
      <c r="S346" s="10" t="s">
        <v>92</v>
      </c>
      <c r="T346" s="199"/>
    </row>
    <row r="347" spans="1:20" ht="13.2" customHeight="1" outlineLevel="1" x14ac:dyDescent="0.25">
      <c r="A347" s="59" t="s">
        <v>897</v>
      </c>
      <c r="B347" s="60" t="s">
        <v>898</v>
      </c>
      <c r="C347" s="61"/>
      <c r="D347" s="62">
        <v>1</v>
      </c>
      <c r="E347" s="63" t="s">
        <v>876</v>
      </c>
      <c r="F347" s="64">
        <v>1200</v>
      </c>
      <c r="G347" s="64">
        <v>0</v>
      </c>
      <c r="H347" s="65">
        <f t="shared" si="56"/>
        <v>0</v>
      </c>
      <c r="I347" s="66">
        <v>1323</v>
      </c>
      <c r="J347" s="67">
        <f t="shared" si="57"/>
        <v>1323</v>
      </c>
      <c r="K347" s="68">
        <v>0.05</v>
      </c>
      <c r="L347" s="69">
        <f t="shared" si="58"/>
        <v>1389.15</v>
      </c>
      <c r="M347" s="70">
        <v>45765</v>
      </c>
      <c r="N347" s="99" t="s">
        <v>80</v>
      </c>
      <c r="O347" s="80" t="s">
        <v>818</v>
      </c>
      <c r="P347" s="72" t="s">
        <v>822</v>
      </c>
      <c r="Q347" s="72" t="s">
        <v>899</v>
      </c>
      <c r="R347" s="73"/>
      <c r="S347" s="10" t="s">
        <v>92</v>
      </c>
      <c r="T347" s="199"/>
    </row>
    <row r="348" spans="1:20" ht="13.2" customHeight="1" outlineLevel="1" x14ac:dyDescent="0.25">
      <c r="A348" s="59" t="s">
        <v>900</v>
      </c>
      <c r="B348" s="60" t="s">
        <v>901</v>
      </c>
      <c r="C348" s="61"/>
      <c r="D348" s="62">
        <v>1</v>
      </c>
      <c r="E348" s="63" t="s">
        <v>876</v>
      </c>
      <c r="F348" s="64">
        <v>1293</v>
      </c>
      <c r="G348" s="64">
        <v>0</v>
      </c>
      <c r="H348" s="65">
        <f t="shared" si="56"/>
        <v>0</v>
      </c>
      <c r="I348" s="66">
        <v>1425.5325000000003</v>
      </c>
      <c r="J348" s="67">
        <f t="shared" si="57"/>
        <v>1425.5325000000003</v>
      </c>
      <c r="K348" s="68">
        <v>0.05</v>
      </c>
      <c r="L348" s="69">
        <f t="shared" si="58"/>
        <v>1496.8091250000002</v>
      </c>
      <c r="M348" s="70">
        <v>45765</v>
      </c>
      <c r="N348" s="99" t="s">
        <v>80</v>
      </c>
      <c r="O348" s="80" t="s">
        <v>818</v>
      </c>
      <c r="P348" s="72" t="s">
        <v>822</v>
      </c>
      <c r="Q348" s="72" t="s">
        <v>902</v>
      </c>
      <c r="R348" s="73"/>
      <c r="S348" s="10" t="s">
        <v>92</v>
      </c>
      <c r="T348" s="199"/>
    </row>
    <row r="349" spans="1:20" ht="13.2" customHeight="1" outlineLevel="1" x14ac:dyDescent="0.25">
      <c r="A349" s="59" t="s">
        <v>903</v>
      </c>
      <c r="B349" s="60" t="s">
        <v>904</v>
      </c>
      <c r="C349" s="61"/>
      <c r="D349" s="62">
        <v>1</v>
      </c>
      <c r="E349" s="63" t="s">
        <v>205</v>
      </c>
      <c r="F349" s="64">
        <v>52</v>
      </c>
      <c r="G349" s="64">
        <f>I349-F349</f>
        <v>5.3300000000000054</v>
      </c>
      <c r="H349" s="65">
        <f t="shared" si="56"/>
        <v>0.1025000000000001</v>
      </c>
      <c r="I349" s="66">
        <v>57.330000000000005</v>
      </c>
      <c r="J349" s="67">
        <f t="shared" si="57"/>
        <v>57.330000000000005</v>
      </c>
      <c r="K349" s="68">
        <v>0.05</v>
      </c>
      <c r="L349" s="69">
        <f t="shared" si="58"/>
        <v>60.196500000000007</v>
      </c>
      <c r="M349" s="70">
        <v>45765</v>
      </c>
      <c r="N349" s="99" t="s">
        <v>80</v>
      </c>
      <c r="O349" s="80" t="s">
        <v>818</v>
      </c>
      <c r="P349" s="72" t="s">
        <v>822</v>
      </c>
      <c r="Q349" s="72" t="s">
        <v>905</v>
      </c>
      <c r="R349" s="73"/>
      <c r="S349" s="10" t="s">
        <v>92</v>
      </c>
      <c r="T349" s="199"/>
    </row>
    <row r="350" spans="1:20" ht="13.2" customHeight="1" outlineLevel="1" x14ac:dyDescent="0.25">
      <c r="A350" s="59" t="s">
        <v>906</v>
      </c>
      <c r="B350" s="60" t="s">
        <v>907</v>
      </c>
      <c r="C350" s="61"/>
      <c r="D350" s="62">
        <v>1</v>
      </c>
      <c r="E350" s="63" t="s">
        <v>876</v>
      </c>
      <c r="F350" s="64">
        <v>115.5</v>
      </c>
      <c r="G350" s="64">
        <f t="shared" si="55"/>
        <v>11.838750000000005</v>
      </c>
      <c r="H350" s="65">
        <f t="shared" si="56"/>
        <v>0.10250000000000004</v>
      </c>
      <c r="I350" s="66">
        <v>127.33875</v>
      </c>
      <c r="J350" s="67">
        <f t="shared" si="57"/>
        <v>127.33875</v>
      </c>
      <c r="K350" s="68">
        <v>0.05</v>
      </c>
      <c r="L350" s="69">
        <f t="shared" si="58"/>
        <v>133.70568750000001</v>
      </c>
      <c r="M350" s="70">
        <v>45765</v>
      </c>
      <c r="N350" s="99" t="s">
        <v>80</v>
      </c>
      <c r="O350" s="80" t="s">
        <v>818</v>
      </c>
      <c r="P350" s="72" t="s">
        <v>822</v>
      </c>
      <c r="Q350" s="72" t="s">
        <v>908</v>
      </c>
      <c r="R350" s="73"/>
      <c r="S350" s="10" t="s">
        <v>92</v>
      </c>
      <c r="T350" s="199"/>
    </row>
    <row r="351" spans="1:20" ht="13.2" customHeight="1" outlineLevel="1" x14ac:dyDescent="0.25">
      <c r="A351" s="59" t="s">
        <v>909</v>
      </c>
      <c r="B351" s="60" t="s">
        <v>910</v>
      </c>
      <c r="C351" s="61"/>
      <c r="D351" s="62">
        <v>1</v>
      </c>
      <c r="E351" s="63" t="s">
        <v>205</v>
      </c>
      <c r="F351" s="64">
        <v>3</v>
      </c>
      <c r="G351" s="64">
        <f t="shared" si="55"/>
        <v>0.30750000000000055</v>
      </c>
      <c r="H351" s="65">
        <f t="shared" si="56"/>
        <v>0.10250000000000019</v>
      </c>
      <c r="I351" s="66">
        <v>3.3075000000000006</v>
      </c>
      <c r="J351" s="67">
        <f t="shared" si="57"/>
        <v>3.3075000000000006</v>
      </c>
      <c r="K351" s="68">
        <v>0.05</v>
      </c>
      <c r="L351" s="69">
        <f t="shared" si="58"/>
        <v>3.4728750000000006</v>
      </c>
      <c r="M351" s="70">
        <v>45765</v>
      </c>
      <c r="N351" s="99" t="s">
        <v>80</v>
      </c>
      <c r="O351" s="80" t="s">
        <v>818</v>
      </c>
      <c r="P351" s="72" t="s">
        <v>822</v>
      </c>
      <c r="Q351" s="72" t="s">
        <v>911</v>
      </c>
      <c r="R351" s="73"/>
      <c r="S351" s="10" t="s">
        <v>92</v>
      </c>
      <c r="T351" s="199"/>
    </row>
    <row r="352" spans="1:20" ht="13.2" customHeight="1" outlineLevel="1" x14ac:dyDescent="0.25">
      <c r="A352" s="59" t="s">
        <v>912</v>
      </c>
      <c r="B352" s="60" t="s">
        <v>913</v>
      </c>
      <c r="C352" s="61"/>
      <c r="D352" s="62">
        <v>1</v>
      </c>
      <c r="E352" s="63" t="s">
        <v>205</v>
      </c>
      <c r="F352" s="64">
        <v>200</v>
      </c>
      <c r="G352" s="64">
        <f t="shared" si="55"/>
        <v>20.5</v>
      </c>
      <c r="H352" s="65">
        <f t="shared" si="56"/>
        <v>0.10249999999999999</v>
      </c>
      <c r="I352" s="66">
        <v>220.5</v>
      </c>
      <c r="J352" s="67">
        <f t="shared" si="57"/>
        <v>220.5</v>
      </c>
      <c r="K352" s="68">
        <v>0.05</v>
      </c>
      <c r="L352" s="69">
        <f t="shared" si="58"/>
        <v>231.52500000000001</v>
      </c>
      <c r="M352" s="70">
        <v>45765</v>
      </c>
      <c r="N352" s="99" t="s">
        <v>80</v>
      </c>
      <c r="O352" s="80" t="s">
        <v>818</v>
      </c>
      <c r="P352" s="72" t="s">
        <v>822</v>
      </c>
      <c r="Q352" s="72" t="s">
        <v>914</v>
      </c>
      <c r="R352" s="73"/>
      <c r="S352" s="10" t="s">
        <v>92</v>
      </c>
      <c r="T352" s="199"/>
    </row>
    <row r="353" spans="1:20" ht="13.2" customHeight="1" outlineLevel="1" x14ac:dyDescent="0.25">
      <c r="A353" s="59" t="s">
        <v>915</v>
      </c>
      <c r="B353" s="60" t="s">
        <v>916</v>
      </c>
      <c r="C353" s="61"/>
      <c r="D353" s="62">
        <v>1</v>
      </c>
      <c r="E353" s="63" t="s">
        <v>917</v>
      </c>
      <c r="F353" s="64">
        <v>150</v>
      </c>
      <c r="G353" s="64">
        <f t="shared" si="55"/>
        <v>15.375</v>
      </c>
      <c r="H353" s="65">
        <f t="shared" si="56"/>
        <v>0.10249999999999999</v>
      </c>
      <c r="I353" s="66">
        <v>165.375</v>
      </c>
      <c r="J353" s="67">
        <f t="shared" si="57"/>
        <v>165.375</v>
      </c>
      <c r="K353" s="68">
        <v>0.05</v>
      </c>
      <c r="L353" s="69">
        <f t="shared" si="58"/>
        <v>173.64375000000001</v>
      </c>
      <c r="M353" s="70">
        <v>45765</v>
      </c>
      <c r="N353" s="99" t="s">
        <v>80</v>
      </c>
      <c r="O353" s="80" t="s">
        <v>818</v>
      </c>
      <c r="P353" s="72" t="s">
        <v>822</v>
      </c>
      <c r="Q353" s="72" t="s">
        <v>918</v>
      </c>
      <c r="R353" s="73"/>
      <c r="S353" s="10" t="s">
        <v>92</v>
      </c>
      <c r="T353" s="199"/>
    </row>
    <row r="354" spans="1:20" ht="13.2" customHeight="1" outlineLevel="1" x14ac:dyDescent="0.25">
      <c r="A354" s="59" t="s">
        <v>919</v>
      </c>
      <c r="B354" s="60" t="s">
        <v>920</v>
      </c>
      <c r="C354" s="61"/>
      <c r="D354" s="62">
        <v>1</v>
      </c>
      <c r="E354" s="63" t="s">
        <v>205</v>
      </c>
      <c r="F354" s="64">
        <v>80</v>
      </c>
      <c r="G354" s="64">
        <f t="shared" si="55"/>
        <v>8.2000000000000028</v>
      </c>
      <c r="H354" s="65">
        <f t="shared" si="56"/>
        <v>0.10250000000000004</v>
      </c>
      <c r="I354" s="66">
        <v>88.2</v>
      </c>
      <c r="J354" s="67">
        <f t="shared" si="57"/>
        <v>88.2</v>
      </c>
      <c r="K354" s="68">
        <v>0.05</v>
      </c>
      <c r="L354" s="69">
        <f t="shared" si="58"/>
        <v>92.610000000000014</v>
      </c>
      <c r="M354" s="70">
        <v>45765</v>
      </c>
      <c r="N354" s="99" t="s">
        <v>80</v>
      </c>
      <c r="O354" s="80" t="s">
        <v>818</v>
      </c>
      <c r="P354" s="72" t="s">
        <v>822</v>
      </c>
      <c r="Q354" s="72" t="s">
        <v>921</v>
      </c>
      <c r="R354" s="73"/>
      <c r="S354" s="10" t="s">
        <v>92</v>
      </c>
      <c r="T354" s="199"/>
    </row>
    <row r="355" spans="1:20" ht="13.2" customHeight="1" outlineLevel="1" x14ac:dyDescent="0.25">
      <c r="A355" s="59" t="s">
        <v>922</v>
      </c>
      <c r="B355" s="60" t="s">
        <v>923</v>
      </c>
      <c r="C355" s="61"/>
      <c r="D355" s="62">
        <v>1</v>
      </c>
      <c r="E355" s="63" t="s">
        <v>205</v>
      </c>
      <c r="F355" s="64">
        <v>40</v>
      </c>
      <c r="G355" s="64">
        <f t="shared" si="55"/>
        <v>4.1000000000000014</v>
      </c>
      <c r="H355" s="65">
        <f t="shared" si="56"/>
        <v>0.10250000000000004</v>
      </c>
      <c r="I355" s="66">
        <v>44.1</v>
      </c>
      <c r="J355" s="67">
        <f t="shared" si="57"/>
        <v>44.1</v>
      </c>
      <c r="K355" s="68">
        <v>0.05</v>
      </c>
      <c r="L355" s="69">
        <f t="shared" si="58"/>
        <v>46.305000000000007</v>
      </c>
      <c r="M355" s="70">
        <v>45765</v>
      </c>
      <c r="N355" s="99" t="s">
        <v>80</v>
      </c>
      <c r="O355" s="80" t="s">
        <v>818</v>
      </c>
      <c r="P355" s="72" t="s">
        <v>559</v>
      </c>
      <c r="Q355" s="72" t="s">
        <v>924</v>
      </c>
      <c r="R355" s="73"/>
      <c r="S355" s="10" t="s">
        <v>92</v>
      </c>
      <c r="T355" s="199"/>
    </row>
    <row r="356" spans="1:20" ht="13.2" customHeight="1" outlineLevel="1" x14ac:dyDescent="0.25">
      <c r="A356" s="59" t="s">
        <v>925</v>
      </c>
      <c r="B356" s="60" t="s">
        <v>926</v>
      </c>
      <c r="C356" s="61"/>
      <c r="D356" s="62">
        <v>1</v>
      </c>
      <c r="E356" s="63" t="s">
        <v>205</v>
      </c>
      <c r="F356" s="64">
        <v>40</v>
      </c>
      <c r="G356" s="64">
        <f t="shared" si="55"/>
        <v>4.1000000000000014</v>
      </c>
      <c r="H356" s="65">
        <f t="shared" si="56"/>
        <v>0.10250000000000004</v>
      </c>
      <c r="I356" s="66">
        <v>44.1</v>
      </c>
      <c r="J356" s="67">
        <f t="shared" si="57"/>
        <v>44.1</v>
      </c>
      <c r="K356" s="68">
        <v>0.05</v>
      </c>
      <c r="L356" s="69">
        <f t="shared" si="58"/>
        <v>46.305000000000007</v>
      </c>
      <c r="M356" s="70">
        <v>45765</v>
      </c>
      <c r="N356" s="99" t="s">
        <v>80</v>
      </c>
      <c r="O356" s="80" t="s">
        <v>818</v>
      </c>
      <c r="P356" s="72" t="s">
        <v>559</v>
      </c>
      <c r="Q356" s="72" t="s">
        <v>927</v>
      </c>
      <c r="R356" s="73"/>
      <c r="S356" s="10" t="s">
        <v>92</v>
      </c>
      <c r="T356" s="199"/>
    </row>
    <row r="357" spans="1:20" ht="13.2" customHeight="1" outlineLevel="1" x14ac:dyDescent="0.25">
      <c r="A357" s="59" t="s">
        <v>928</v>
      </c>
      <c r="B357" s="60" t="s">
        <v>929</v>
      </c>
      <c r="C357" s="61"/>
      <c r="D357" s="62">
        <v>1</v>
      </c>
      <c r="E357" s="63" t="s">
        <v>205</v>
      </c>
      <c r="F357" s="64">
        <v>2.8</v>
      </c>
      <c r="G357" s="64">
        <f t="shared" si="55"/>
        <v>0.28700000000000037</v>
      </c>
      <c r="H357" s="65">
        <f t="shared" si="56"/>
        <v>0.10250000000000013</v>
      </c>
      <c r="I357" s="66">
        <v>3.0870000000000002</v>
      </c>
      <c r="J357" s="67">
        <f t="shared" si="57"/>
        <v>3.0870000000000002</v>
      </c>
      <c r="K357" s="68">
        <v>0.05</v>
      </c>
      <c r="L357" s="69">
        <f t="shared" si="58"/>
        <v>3.2413500000000002</v>
      </c>
      <c r="M357" s="70">
        <v>45765</v>
      </c>
      <c r="N357" s="99" t="s">
        <v>80</v>
      </c>
      <c r="O357" s="80" t="s">
        <v>818</v>
      </c>
      <c r="P357" s="72" t="s">
        <v>559</v>
      </c>
      <c r="Q357" s="72" t="s">
        <v>930</v>
      </c>
      <c r="R357" s="73"/>
      <c r="S357" s="10" t="s">
        <v>92</v>
      </c>
      <c r="T357" s="199"/>
    </row>
    <row r="358" spans="1:20" ht="13.2" customHeight="1" outlineLevel="1" x14ac:dyDescent="0.25">
      <c r="A358" s="59" t="s">
        <v>931</v>
      </c>
      <c r="B358" s="60" t="s">
        <v>932</v>
      </c>
      <c r="C358" s="61"/>
      <c r="D358" s="62">
        <v>1</v>
      </c>
      <c r="E358" s="63" t="s">
        <v>205</v>
      </c>
      <c r="F358" s="64">
        <v>115</v>
      </c>
      <c r="G358" s="64">
        <f t="shared" si="55"/>
        <v>11.787500000000009</v>
      </c>
      <c r="H358" s="65">
        <f t="shared" si="56"/>
        <v>0.10250000000000008</v>
      </c>
      <c r="I358" s="66">
        <v>126.78750000000001</v>
      </c>
      <c r="J358" s="67">
        <f t="shared" si="57"/>
        <v>126.78750000000001</v>
      </c>
      <c r="K358" s="68">
        <v>0.05</v>
      </c>
      <c r="L358" s="69">
        <f t="shared" si="58"/>
        <v>133.12687500000001</v>
      </c>
      <c r="M358" s="70">
        <v>45765</v>
      </c>
      <c r="N358" s="99" t="s">
        <v>80</v>
      </c>
      <c r="O358" s="80" t="s">
        <v>818</v>
      </c>
      <c r="P358" s="72" t="s">
        <v>559</v>
      </c>
      <c r="Q358" s="72" t="s">
        <v>933</v>
      </c>
      <c r="R358" s="73"/>
      <c r="S358" s="10" t="s">
        <v>92</v>
      </c>
      <c r="T358" s="199"/>
    </row>
    <row r="359" spans="1:20" ht="13.2" customHeight="1" outlineLevel="1" x14ac:dyDescent="0.25">
      <c r="A359" s="59" t="s">
        <v>934</v>
      </c>
      <c r="B359" s="60" t="s">
        <v>935</v>
      </c>
      <c r="C359" s="61"/>
      <c r="D359" s="62">
        <v>1</v>
      </c>
      <c r="E359" s="63" t="s">
        <v>205</v>
      </c>
      <c r="F359" s="64">
        <v>5</v>
      </c>
      <c r="G359" s="64">
        <f t="shared" si="55"/>
        <v>0.51250000000000018</v>
      </c>
      <c r="H359" s="65">
        <f t="shared" si="56"/>
        <v>0.10250000000000004</v>
      </c>
      <c r="I359" s="66">
        <v>5.5125000000000002</v>
      </c>
      <c r="J359" s="67">
        <f t="shared" si="57"/>
        <v>5.5125000000000002</v>
      </c>
      <c r="K359" s="68">
        <v>0.05</v>
      </c>
      <c r="L359" s="69">
        <f t="shared" si="58"/>
        <v>5.7881250000000009</v>
      </c>
      <c r="M359" s="70">
        <v>45765</v>
      </c>
      <c r="N359" s="99" t="s">
        <v>80</v>
      </c>
      <c r="O359" s="80" t="s">
        <v>818</v>
      </c>
      <c r="P359" s="72" t="s">
        <v>559</v>
      </c>
      <c r="Q359" s="72" t="s">
        <v>936</v>
      </c>
      <c r="R359" s="73"/>
      <c r="S359" s="10" t="s">
        <v>92</v>
      </c>
      <c r="T359" s="199"/>
    </row>
    <row r="360" spans="1:20" ht="13.2" customHeight="1" outlineLevel="1" x14ac:dyDescent="0.25">
      <c r="A360" s="59" t="s">
        <v>937</v>
      </c>
      <c r="B360" s="60" t="s">
        <v>938</v>
      </c>
      <c r="C360" s="61"/>
      <c r="D360" s="62">
        <v>1</v>
      </c>
      <c r="E360" s="63" t="s">
        <v>205</v>
      </c>
      <c r="F360" s="64">
        <v>65</v>
      </c>
      <c r="G360" s="64">
        <f t="shared" si="55"/>
        <v>6.6625000000000085</v>
      </c>
      <c r="H360" s="65">
        <f t="shared" si="56"/>
        <v>0.10250000000000013</v>
      </c>
      <c r="I360" s="66">
        <v>71.662500000000009</v>
      </c>
      <c r="J360" s="67">
        <f t="shared" si="57"/>
        <v>71.662500000000009</v>
      </c>
      <c r="K360" s="68">
        <v>0.05</v>
      </c>
      <c r="L360" s="69">
        <f t="shared" si="58"/>
        <v>75.245625000000018</v>
      </c>
      <c r="M360" s="70">
        <v>45765</v>
      </c>
      <c r="N360" s="99" t="s">
        <v>80</v>
      </c>
      <c r="O360" s="80" t="s">
        <v>818</v>
      </c>
      <c r="P360" s="72" t="s">
        <v>559</v>
      </c>
      <c r="Q360" s="72" t="s">
        <v>939</v>
      </c>
      <c r="R360" s="73"/>
      <c r="S360" s="10" t="s">
        <v>92</v>
      </c>
      <c r="T360" s="199"/>
    </row>
    <row r="361" spans="1:20" ht="13.2" customHeight="1" outlineLevel="1" x14ac:dyDescent="0.25">
      <c r="A361" s="59" t="s">
        <v>940</v>
      </c>
      <c r="B361" s="60" t="s">
        <v>941</v>
      </c>
      <c r="C361" s="61"/>
      <c r="D361" s="62">
        <v>1</v>
      </c>
      <c r="E361" s="63" t="s">
        <v>205</v>
      </c>
      <c r="F361" s="64">
        <v>65</v>
      </c>
      <c r="G361" s="64">
        <f t="shared" si="55"/>
        <v>6.6625000000000085</v>
      </c>
      <c r="H361" s="65">
        <f t="shared" si="56"/>
        <v>0.10250000000000013</v>
      </c>
      <c r="I361" s="66">
        <v>71.662500000000009</v>
      </c>
      <c r="J361" s="67">
        <f t="shared" si="57"/>
        <v>71.662500000000009</v>
      </c>
      <c r="K361" s="68">
        <v>0.05</v>
      </c>
      <c r="L361" s="69">
        <f t="shared" si="58"/>
        <v>75.245625000000018</v>
      </c>
      <c r="M361" s="70">
        <v>45765</v>
      </c>
      <c r="N361" s="99" t="s">
        <v>80</v>
      </c>
      <c r="O361" s="80" t="s">
        <v>818</v>
      </c>
      <c r="P361" s="72" t="s">
        <v>559</v>
      </c>
      <c r="Q361" s="72" t="s">
        <v>942</v>
      </c>
      <c r="R361" s="73"/>
      <c r="S361" s="10" t="s">
        <v>92</v>
      </c>
      <c r="T361" s="199"/>
    </row>
    <row r="362" spans="1:20" ht="13.2" customHeight="1" outlineLevel="1" x14ac:dyDescent="0.25">
      <c r="A362" s="59" t="s">
        <v>943</v>
      </c>
      <c r="B362" s="60" t="s">
        <v>944</v>
      </c>
      <c r="C362" s="61"/>
      <c r="D362" s="62">
        <v>1</v>
      </c>
      <c r="E362" s="63" t="s">
        <v>205</v>
      </c>
      <c r="F362" s="64">
        <v>65</v>
      </c>
      <c r="G362" s="64">
        <f t="shared" si="55"/>
        <v>6.6625000000000085</v>
      </c>
      <c r="H362" s="65">
        <f t="shared" si="56"/>
        <v>0.10250000000000013</v>
      </c>
      <c r="I362" s="66">
        <v>71.662500000000009</v>
      </c>
      <c r="J362" s="67">
        <f t="shared" si="57"/>
        <v>71.662500000000009</v>
      </c>
      <c r="K362" s="68">
        <v>0.05</v>
      </c>
      <c r="L362" s="69">
        <f t="shared" si="58"/>
        <v>75.245625000000018</v>
      </c>
      <c r="M362" s="70">
        <v>45765</v>
      </c>
      <c r="N362" s="99" t="s">
        <v>80</v>
      </c>
      <c r="O362" s="80" t="s">
        <v>818</v>
      </c>
      <c r="P362" s="72" t="s">
        <v>559</v>
      </c>
      <c r="Q362" s="72" t="s">
        <v>945</v>
      </c>
      <c r="R362" s="73"/>
      <c r="S362" s="10" t="s">
        <v>92</v>
      </c>
      <c r="T362" s="199"/>
    </row>
    <row r="363" spans="1:20" ht="13.2" customHeight="1" outlineLevel="1" x14ac:dyDescent="0.25">
      <c r="A363" s="59" t="s">
        <v>946</v>
      </c>
      <c r="B363" s="60" t="s">
        <v>947</v>
      </c>
      <c r="C363" s="61"/>
      <c r="D363" s="62">
        <v>1</v>
      </c>
      <c r="E363" s="63" t="s">
        <v>205</v>
      </c>
      <c r="F363" s="64">
        <v>65</v>
      </c>
      <c r="G363" s="64">
        <f t="shared" si="55"/>
        <v>6.6625000000000085</v>
      </c>
      <c r="H363" s="65">
        <f t="shared" si="56"/>
        <v>0.10250000000000013</v>
      </c>
      <c r="I363" s="66">
        <v>71.662500000000009</v>
      </c>
      <c r="J363" s="67">
        <f t="shared" si="57"/>
        <v>71.662500000000009</v>
      </c>
      <c r="K363" s="68">
        <v>0.05</v>
      </c>
      <c r="L363" s="69">
        <f t="shared" si="58"/>
        <v>75.245625000000018</v>
      </c>
      <c r="M363" s="70">
        <v>45765</v>
      </c>
      <c r="N363" s="99" t="s">
        <v>80</v>
      </c>
      <c r="O363" s="80" t="s">
        <v>818</v>
      </c>
      <c r="P363" s="72" t="s">
        <v>559</v>
      </c>
      <c r="Q363" s="72" t="s">
        <v>948</v>
      </c>
      <c r="R363" s="73"/>
      <c r="S363" s="10" t="s">
        <v>92</v>
      </c>
      <c r="T363" s="199"/>
    </row>
    <row r="364" spans="1:20" ht="13.2" customHeight="1" outlineLevel="1" x14ac:dyDescent="0.25">
      <c r="A364" s="59" t="s">
        <v>949</v>
      </c>
      <c r="B364" s="60" t="s">
        <v>950</v>
      </c>
      <c r="C364" s="61"/>
      <c r="D364" s="62">
        <v>1</v>
      </c>
      <c r="E364" s="63" t="s">
        <v>205</v>
      </c>
      <c r="F364" s="64">
        <v>2.8</v>
      </c>
      <c r="G364" s="64">
        <f t="shared" si="55"/>
        <v>0.28700000000000037</v>
      </c>
      <c r="H364" s="65">
        <f t="shared" si="56"/>
        <v>0.10250000000000013</v>
      </c>
      <c r="I364" s="66">
        <v>3.0870000000000002</v>
      </c>
      <c r="J364" s="67">
        <f t="shared" si="57"/>
        <v>3.0870000000000002</v>
      </c>
      <c r="K364" s="68">
        <v>0.05</v>
      </c>
      <c r="L364" s="69">
        <f t="shared" si="58"/>
        <v>3.2413500000000002</v>
      </c>
      <c r="M364" s="70">
        <v>45765</v>
      </c>
      <c r="N364" s="99" t="s">
        <v>80</v>
      </c>
      <c r="O364" s="80" t="s">
        <v>818</v>
      </c>
      <c r="P364" s="72" t="s">
        <v>559</v>
      </c>
      <c r="Q364" s="72" t="s">
        <v>951</v>
      </c>
      <c r="R364" s="73"/>
      <c r="S364" s="10" t="s">
        <v>92</v>
      </c>
      <c r="T364" s="199"/>
    </row>
    <row r="365" spans="1:20" ht="13.2" customHeight="1" outlineLevel="1" x14ac:dyDescent="0.25">
      <c r="A365" s="59" t="s">
        <v>952</v>
      </c>
      <c r="B365" s="60" t="s">
        <v>953</v>
      </c>
      <c r="C365" s="61"/>
      <c r="D365" s="62">
        <v>1</v>
      </c>
      <c r="E365" s="63" t="s">
        <v>205</v>
      </c>
      <c r="F365" s="64">
        <v>2.8</v>
      </c>
      <c r="G365" s="64">
        <f t="shared" si="55"/>
        <v>0.28700000000000037</v>
      </c>
      <c r="H365" s="65">
        <f t="shared" si="56"/>
        <v>0.10250000000000013</v>
      </c>
      <c r="I365" s="66">
        <v>3.0870000000000002</v>
      </c>
      <c r="J365" s="67">
        <f t="shared" si="57"/>
        <v>3.0870000000000002</v>
      </c>
      <c r="K365" s="68">
        <v>0.05</v>
      </c>
      <c r="L365" s="69">
        <f t="shared" si="58"/>
        <v>3.2413500000000002</v>
      </c>
      <c r="M365" s="70">
        <v>45765</v>
      </c>
      <c r="N365" s="99" t="s">
        <v>80</v>
      </c>
      <c r="O365" s="80" t="s">
        <v>818</v>
      </c>
      <c r="P365" s="72" t="s">
        <v>559</v>
      </c>
      <c r="Q365" s="72" t="s">
        <v>954</v>
      </c>
      <c r="R365" s="73"/>
      <c r="S365" s="10" t="s">
        <v>92</v>
      </c>
    </row>
    <row r="366" spans="1:20" ht="13.2" customHeight="1" outlineLevel="1" x14ac:dyDescent="0.25">
      <c r="A366" s="59" t="s">
        <v>955</v>
      </c>
      <c r="B366" s="60" t="s">
        <v>956</v>
      </c>
      <c r="C366" s="61"/>
      <c r="D366" s="62">
        <v>1</v>
      </c>
      <c r="E366" s="63" t="s">
        <v>917</v>
      </c>
      <c r="F366" s="64">
        <v>75</v>
      </c>
      <c r="G366" s="64">
        <f t="shared" si="55"/>
        <v>7.6875</v>
      </c>
      <c r="H366" s="65">
        <f t="shared" si="56"/>
        <v>0.10249999999999999</v>
      </c>
      <c r="I366" s="66">
        <v>82.6875</v>
      </c>
      <c r="J366" s="67">
        <f t="shared" si="57"/>
        <v>82.6875</v>
      </c>
      <c r="K366" s="68">
        <v>0.05</v>
      </c>
      <c r="L366" s="69">
        <f>J366*(1+K366)</f>
        <v>86.821875000000006</v>
      </c>
      <c r="M366" s="70">
        <v>45765</v>
      </c>
      <c r="N366" s="99" t="s">
        <v>80</v>
      </c>
      <c r="O366" s="80" t="s">
        <v>818</v>
      </c>
      <c r="P366" s="72" t="s">
        <v>822</v>
      </c>
      <c r="Q366" s="72" t="s">
        <v>939</v>
      </c>
      <c r="R366" s="73"/>
      <c r="S366" s="10" t="s">
        <v>92</v>
      </c>
      <c r="T366" s="199"/>
    </row>
    <row r="367" spans="1:20" ht="13.2" customHeight="1" outlineLevel="1" x14ac:dyDescent="0.25">
      <c r="A367" s="59" t="s">
        <v>957</v>
      </c>
      <c r="B367" s="60" t="s">
        <v>958</v>
      </c>
      <c r="C367" s="61"/>
      <c r="D367" s="62">
        <v>1</v>
      </c>
      <c r="E367" s="63" t="s">
        <v>917</v>
      </c>
      <c r="F367" s="64">
        <v>75</v>
      </c>
      <c r="G367" s="64">
        <f t="shared" si="55"/>
        <v>7.6875</v>
      </c>
      <c r="H367" s="65">
        <f t="shared" si="56"/>
        <v>0.10249999999999999</v>
      </c>
      <c r="I367" s="66">
        <v>82.6875</v>
      </c>
      <c r="J367" s="67">
        <f t="shared" si="57"/>
        <v>82.6875</v>
      </c>
      <c r="K367" s="68">
        <v>0.05</v>
      </c>
      <c r="L367" s="69">
        <f>J367*(1+K367)</f>
        <v>86.821875000000006</v>
      </c>
      <c r="M367" s="70">
        <v>45765</v>
      </c>
      <c r="N367" s="99" t="s">
        <v>80</v>
      </c>
      <c r="O367" s="80" t="s">
        <v>818</v>
      </c>
      <c r="P367" s="72" t="s">
        <v>822</v>
      </c>
      <c r="Q367" s="81" t="s">
        <v>959</v>
      </c>
      <c r="R367" s="73"/>
      <c r="S367" s="10" t="s">
        <v>92</v>
      </c>
      <c r="T367" s="199"/>
    </row>
    <row r="368" spans="1:20" ht="13.2" customHeight="1" x14ac:dyDescent="0.25">
      <c r="A368" s="113" t="s">
        <v>960</v>
      </c>
      <c r="B368" s="114" t="s">
        <v>961</v>
      </c>
      <c r="C368" s="115"/>
      <c r="D368" s="200"/>
      <c r="E368" s="188"/>
      <c r="F368" s="189"/>
      <c r="G368" s="191"/>
      <c r="H368" s="191"/>
      <c r="I368" s="188"/>
      <c r="J368" s="188"/>
      <c r="K368" s="188"/>
      <c r="L368" s="197"/>
      <c r="M368" s="192"/>
      <c r="N368" s="193"/>
      <c r="O368" s="194"/>
      <c r="P368" s="195"/>
      <c r="Q368" s="198"/>
      <c r="R368" s="196"/>
      <c r="S368" s="10" t="s">
        <v>92</v>
      </c>
      <c r="T368" s="199"/>
    </row>
    <row r="369" spans="1:20" ht="13.2" customHeight="1" outlineLevel="1" x14ac:dyDescent="0.25">
      <c r="A369" s="59" t="s">
        <v>962</v>
      </c>
      <c r="B369" s="60" t="s">
        <v>963</v>
      </c>
      <c r="C369" s="61"/>
      <c r="D369" s="62">
        <v>1</v>
      </c>
      <c r="E369" s="63" t="s">
        <v>205</v>
      </c>
      <c r="F369" s="64">
        <v>910</v>
      </c>
      <c r="G369" s="64">
        <f t="shared" ref="G369:G399" si="59">I369-F369</f>
        <v>93.275000000000091</v>
      </c>
      <c r="H369" s="65">
        <f t="shared" ref="H369:H401" si="60">G369/F369</f>
        <v>0.1025000000000001</v>
      </c>
      <c r="I369" s="66">
        <v>1003.2750000000001</v>
      </c>
      <c r="J369" s="67">
        <f t="shared" ref="J369:J401" si="61">(($J$9+100%)*I369)*$V$12</f>
        <v>1003.2750000000001</v>
      </c>
      <c r="K369" s="68">
        <v>0.05</v>
      </c>
      <c r="L369" s="69">
        <f t="shared" ref="L369:L399" si="62">J369*(1+K369)</f>
        <v>1053.43875</v>
      </c>
      <c r="M369" s="70">
        <v>45765</v>
      </c>
      <c r="N369" s="99" t="s">
        <v>80</v>
      </c>
      <c r="O369" s="80" t="s">
        <v>818</v>
      </c>
      <c r="P369" s="72" t="s">
        <v>559</v>
      </c>
      <c r="Q369" s="72" t="s">
        <v>939</v>
      </c>
      <c r="R369" s="73"/>
      <c r="S369" s="10" t="s">
        <v>92</v>
      </c>
      <c r="T369" s="199"/>
    </row>
    <row r="370" spans="1:20" ht="13.2" customHeight="1" outlineLevel="1" x14ac:dyDescent="0.25">
      <c r="A370" s="59" t="s">
        <v>964</v>
      </c>
      <c r="B370" s="60" t="s">
        <v>965</v>
      </c>
      <c r="C370" s="61"/>
      <c r="D370" s="62">
        <v>1</v>
      </c>
      <c r="E370" s="63" t="s">
        <v>205</v>
      </c>
      <c r="F370" s="64">
        <v>390</v>
      </c>
      <c r="G370" s="64">
        <f t="shared" si="59"/>
        <v>39.975000000000023</v>
      </c>
      <c r="H370" s="65">
        <f t="shared" si="60"/>
        <v>0.10250000000000006</v>
      </c>
      <c r="I370" s="66">
        <v>429.97500000000002</v>
      </c>
      <c r="J370" s="67">
        <f t="shared" si="61"/>
        <v>429.97500000000002</v>
      </c>
      <c r="K370" s="68">
        <v>0.05</v>
      </c>
      <c r="L370" s="69">
        <f t="shared" si="62"/>
        <v>451.47375000000005</v>
      </c>
      <c r="M370" s="70">
        <v>45765</v>
      </c>
      <c r="N370" s="99" t="s">
        <v>80</v>
      </c>
      <c r="O370" s="80" t="s">
        <v>818</v>
      </c>
      <c r="P370" s="72" t="s">
        <v>559</v>
      </c>
      <c r="Q370" s="72" t="s">
        <v>939</v>
      </c>
      <c r="R370" s="73"/>
      <c r="S370" s="10" t="s">
        <v>92</v>
      </c>
      <c r="T370" s="199"/>
    </row>
    <row r="371" spans="1:20" ht="13.2" customHeight="1" outlineLevel="1" x14ac:dyDescent="0.25">
      <c r="A371" s="59" t="s">
        <v>966</v>
      </c>
      <c r="B371" s="60" t="s">
        <v>967</v>
      </c>
      <c r="C371" s="61"/>
      <c r="D371" s="62">
        <v>1</v>
      </c>
      <c r="E371" s="63" t="s">
        <v>205</v>
      </c>
      <c r="F371" s="64">
        <v>227</v>
      </c>
      <c r="G371" s="64">
        <f t="shared" si="59"/>
        <v>23.267500000000041</v>
      </c>
      <c r="H371" s="65">
        <f t="shared" si="60"/>
        <v>0.10250000000000017</v>
      </c>
      <c r="I371" s="66">
        <v>250.26750000000004</v>
      </c>
      <c r="J371" s="67">
        <f t="shared" si="61"/>
        <v>250.26750000000004</v>
      </c>
      <c r="K371" s="68">
        <v>0.05</v>
      </c>
      <c r="L371" s="69">
        <f t="shared" si="62"/>
        <v>262.78087500000004</v>
      </c>
      <c r="M371" s="70">
        <v>45765</v>
      </c>
      <c r="N371" s="99" t="s">
        <v>80</v>
      </c>
      <c r="O371" s="80" t="s">
        <v>818</v>
      </c>
      <c r="P371" s="72" t="s">
        <v>559</v>
      </c>
      <c r="Q371" s="72" t="s">
        <v>939</v>
      </c>
      <c r="R371" s="73"/>
      <c r="S371" s="10" t="s">
        <v>92</v>
      </c>
      <c r="T371" s="199"/>
    </row>
    <row r="372" spans="1:20" ht="13.2" customHeight="1" outlineLevel="1" x14ac:dyDescent="0.25">
      <c r="A372" s="59" t="s">
        <v>968</v>
      </c>
      <c r="B372" s="60" t="s">
        <v>857</v>
      </c>
      <c r="C372" s="61"/>
      <c r="D372" s="62">
        <v>1</v>
      </c>
      <c r="E372" s="63" t="s">
        <v>205</v>
      </c>
      <c r="F372" s="64">
        <v>350</v>
      </c>
      <c r="G372" s="64">
        <f t="shared" si="59"/>
        <v>35.875</v>
      </c>
      <c r="H372" s="65">
        <f t="shared" si="60"/>
        <v>0.10249999999999999</v>
      </c>
      <c r="I372" s="66">
        <v>385.875</v>
      </c>
      <c r="J372" s="67">
        <f t="shared" si="61"/>
        <v>385.875</v>
      </c>
      <c r="K372" s="68">
        <v>0.05</v>
      </c>
      <c r="L372" s="69">
        <f t="shared" si="62"/>
        <v>405.16875000000005</v>
      </c>
      <c r="M372" s="70">
        <v>45765</v>
      </c>
      <c r="N372" s="99" t="s">
        <v>80</v>
      </c>
      <c r="O372" s="80" t="s">
        <v>818</v>
      </c>
      <c r="P372" s="72" t="s">
        <v>822</v>
      </c>
      <c r="Q372" s="72" t="s">
        <v>939</v>
      </c>
      <c r="R372" s="73"/>
      <c r="S372" s="10" t="s">
        <v>92</v>
      </c>
      <c r="T372" s="199"/>
    </row>
    <row r="373" spans="1:20" ht="13.2" customHeight="1" outlineLevel="1" x14ac:dyDescent="0.25">
      <c r="A373" s="59" t="s">
        <v>969</v>
      </c>
      <c r="B373" s="60" t="s">
        <v>970</v>
      </c>
      <c r="C373" s="61"/>
      <c r="D373" s="62">
        <v>1</v>
      </c>
      <c r="E373" s="63" t="s">
        <v>205</v>
      </c>
      <c r="F373" s="64">
        <v>180</v>
      </c>
      <c r="G373" s="64">
        <f t="shared" si="59"/>
        <v>18.450000000000017</v>
      </c>
      <c r="H373" s="65">
        <f t="shared" si="60"/>
        <v>0.10250000000000009</v>
      </c>
      <c r="I373" s="66">
        <v>198.45000000000002</v>
      </c>
      <c r="J373" s="67">
        <f t="shared" si="61"/>
        <v>198.45000000000002</v>
      </c>
      <c r="K373" s="68">
        <v>0.05</v>
      </c>
      <c r="L373" s="69">
        <f t="shared" si="62"/>
        <v>208.37250000000003</v>
      </c>
      <c r="M373" s="70">
        <v>45765</v>
      </c>
      <c r="N373" s="99" t="s">
        <v>80</v>
      </c>
      <c r="O373" s="80" t="s">
        <v>818</v>
      </c>
      <c r="P373" s="72" t="s">
        <v>822</v>
      </c>
      <c r="Q373" s="72" t="s">
        <v>939</v>
      </c>
      <c r="R373" s="73"/>
      <c r="S373" s="10" t="s">
        <v>92</v>
      </c>
      <c r="T373" s="199"/>
    </row>
    <row r="374" spans="1:20" ht="13.2" customHeight="1" outlineLevel="1" x14ac:dyDescent="0.25">
      <c r="A374" s="59" t="s">
        <v>971</v>
      </c>
      <c r="B374" s="60" t="s">
        <v>972</v>
      </c>
      <c r="C374" s="61"/>
      <c r="D374" s="62">
        <v>1</v>
      </c>
      <c r="E374" s="63" t="s">
        <v>205</v>
      </c>
      <c r="F374" s="64">
        <v>545</v>
      </c>
      <c r="G374" s="64">
        <f t="shared" si="59"/>
        <v>55.862500000000068</v>
      </c>
      <c r="H374" s="65">
        <f t="shared" si="60"/>
        <v>0.10250000000000012</v>
      </c>
      <c r="I374" s="66">
        <v>600.86250000000007</v>
      </c>
      <c r="J374" s="67">
        <f t="shared" si="61"/>
        <v>600.86250000000007</v>
      </c>
      <c r="K374" s="68">
        <v>0.05</v>
      </c>
      <c r="L374" s="69">
        <f t="shared" si="62"/>
        <v>630.9056250000001</v>
      </c>
      <c r="M374" s="70">
        <v>45765</v>
      </c>
      <c r="N374" s="99" t="s">
        <v>80</v>
      </c>
      <c r="O374" s="80" t="s">
        <v>818</v>
      </c>
      <c r="P374" s="72" t="s">
        <v>822</v>
      </c>
      <c r="Q374" s="72" t="s">
        <v>939</v>
      </c>
      <c r="R374" s="73"/>
      <c r="S374" s="10" t="s">
        <v>92</v>
      </c>
      <c r="T374" s="199"/>
    </row>
    <row r="375" spans="1:20" ht="13.2" customHeight="1" outlineLevel="1" x14ac:dyDescent="0.25">
      <c r="A375" s="59" t="s">
        <v>973</v>
      </c>
      <c r="B375" s="60" t="s">
        <v>974</v>
      </c>
      <c r="C375" s="61"/>
      <c r="D375" s="62">
        <v>1</v>
      </c>
      <c r="E375" s="63" t="s">
        <v>205</v>
      </c>
      <c r="F375" s="64">
        <v>545</v>
      </c>
      <c r="G375" s="64">
        <f t="shared" si="59"/>
        <v>55.862500000000068</v>
      </c>
      <c r="H375" s="65">
        <f t="shared" si="60"/>
        <v>0.10250000000000012</v>
      </c>
      <c r="I375" s="66">
        <v>600.86250000000007</v>
      </c>
      <c r="J375" s="67">
        <f t="shared" si="61"/>
        <v>600.86250000000007</v>
      </c>
      <c r="K375" s="68">
        <v>0.05</v>
      </c>
      <c r="L375" s="69">
        <f t="shared" si="62"/>
        <v>630.9056250000001</v>
      </c>
      <c r="M375" s="70">
        <v>45765</v>
      </c>
      <c r="N375" s="99" t="s">
        <v>80</v>
      </c>
      <c r="O375" s="80" t="s">
        <v>818</v>
      </c>
      <c r="P375" s="72" t="s">
        <v>822</v>
      </c>
      <c r="Q375" s="72" t="s">
        <v>939</v>
      </c>
      <c r="R375" s="73"/>
      <c r="S375" s="10" t="s">
        <v>92</v>
      </c>
      <c r="T375" s="199"/>
    </row>
    <row r="376" spans="1:20" ht="13.2" customHeight="1" outlineLevel="1" x14ac:dyDescent="0.25">
      <c r="A376" s="59" t="s">
        <v>975</v>
      </c>
      <c r="B376" s="60" t="s">
        <v>976</v>
      </c>
      <c r="C376" s="61"/>
      <c r="D376" s="62">
        <v>1</v>
      </c>
      <c r="E376" s="63" t="s">
        <v>205</v>
      </c>
      <c r="F376" s="64">
        <v>82</v>
      </c>
      <c r="G376" s="64">
        <f t="shared" si="59"/>
        <v>8.4050000000000153</v>
      </c>
      <c r="H376" s="65">
        <f t="shared" si="60"/>
        <v>0.10250000000000019</v>
      </c>
      <c r="I376" s="66">
        <v>90.405000000000015</v>
      </c>
      <c r="J376" s="67">
        <f t="shared" si="61"/>
        <v>90.405000000000015</v>
      </c>
      <c r="K376" s="68">
        <v>0.05</v>
      </c>
      <c r="L376" s="69">
        <f t="shared" si="62"/>
        <v>94.92525000000002</v>
      </c>
      <c r="M376" s="70">
        <v>45765</v>
      </c>
      <c r="N376" s="99" t="s">
        <v>80</v>
      </c>
      <c r="O376" s="80" t="s">
        <v>818</v>
      </c>
      <c r="P376" s="72" t="s">
        <v>822</v>
      </c>
      <c r="Q376" s="72" t="s">
        <v>939</v>
      </c>
      <c r="R376" s="73"/>
      <c r="S376" s="10" t="s">
        <v>92</v>
      </c>
      <c r="T376" s="199"/>
    </row>
    <row r="377" spans="1:20" ht="13.2" customHeight="1" outlineLevel="1" x14ac:dyDescent="0.25">
      <c r="A377" s="59" t="s">
        <v>977</v>
      </c>
      <c r="B377" s="60" t="s">
        <v>860</v>
      </c>
      <c r="C377" s="61"/>
      <c r="D377" s="62">
        <v>1</v>
      </c>
      <c r="E377" s="63" t="s">
        <v>205</v>
      </c>
      <c r="F377" s="64">
        <v>14.5</v>
      </c>
      <c r="G377" s="64">
        <f t="shared" si="59"/>
        <v>1.4862500000000018</v>
      </c>
      <c r="H377" s="65">
        <f t="shared" si="60"/>
        <v>0.10250000000000013</v>
      </c>
      <c r="I377" s="66">
        <v>15.986250000000002</v>
      </c>
      <c r="J377" s="67">
        <f t="shared" si="61"/>
        <v>15.986250000000002</v>
      </c>
      <c r="K377" s="68">
        <v>0.05</v>
      </c>
      <c r="L377" s="69">
        <f t="shared" si="62"/>
        <v>16.785562500000001</v>
      </c>
      <c r="M377" s="70">
        <v>45765</v>
      </c>
      <c r="N377" s="99" t="s">
        <v>80</v>
      </c>
      <c r="O377" s="80" t="s">
        <v>818</v>
      </c>
      <c r="P377" s="72" t="s">
        <v>822</v>
      </c>
      <c r="Q377" s="72" t="s">
        <v>939</v>
      </c>
      <c r="R377" s="73"/>
      <c r="S377" s="10" t="s">
        <v>92</v>
      </c>
      <c r="T377" s="199"/>
    </row>
    <row r="378" spans="1:20" ht="13.2" customHeight="1" outlineLevel="1" x14ac:dyDescent="0.25">
      <c r="A378" s="59" t="s">
        <v>978</v>
      </c>
      <c r="B378" s="60" t="s">
        <v>979</v>
      </c>
      <c r="C378" s="61"/>
      <c r="D378" s="62">
        <v>1</v>
      </c>
      <c r="E378" s="63" t="s">
        <v>205</v>
      </c>
      <c r="F378" s="64">
        <v>140</v>
      </c>
      <c r="G378" s="64">
        <f t="shared" si="59"/>
        <v>14.349999999999994</v>
      </c>
      <c r="H378" s="65">
        <f t="shared" si="60"/>
        <v>0.10249999999999997</v>
      </c>
      <c r="I378" s="66">
        <v>154.35</v>
      </c>
      <c r="J378" s="67">
        <f t="shared" si="61"/>
        <v>154.35</v>
      </c>
      <c r="K378" s="68">
        <v>0.05</v>
      </c>
      <c r="L378" s="69">
        <f t="shared" si="62"/>
        <v>162.0675</v>
      </c>
      <c r="M378" s="70">
        <v>45765</v>
      </c>
      <c r="N378" s="99" t="s">
        <v>80</v>
      </c>
      <c r="O378" s="80" t="s">
        <v>818</v>
      </c>
      <c r="P378" s="72" t="s">
        <v>822</v>
      </c>
      <c r="Q378" s="72" t="s">
        <v>939</v>
      </c>
      <c r="R378" s="73"/>
      <c r="S378" s="10" t="s">
        <v>92</v>
      </c>
      <c r="T378" s="199"/>
    </row>
    <row r="379" spans="1:20" ht="13.2" customHeight="1" outlineLevel="1" x14ac:dyDescent="0.25">
      <c r="A379" s="59" t="s">
        <v>980</v>
      </c>
      <c r="B379" s="60" t="s">
        <v>981</v>
      </c>
      <c r="C379" s="61"/>
      <c r="D379" s="62">
        <v>1</v>
      </c>
      <c r="E379" s="63" t="s">
        <v>205</v>
      </c>
      <c r="F379" s="64">
        <v>650</v>
      </c>
      <c r="G379" s="64">
        <f t="shared" si="59"/>
        <v>66.625</v>
      </c>
      <c r="H379" s="65">
        <f t="shared" si="60"/>
        <v>0.10249999999999999</v>
      </c>
      <c r="I379" s="66">
        <v>716.625</v>
      </c>
      <c r="J379" s="67">
        <f t="shared" si="61"/>
        <v>716.625</v>
      </c>
      <c r="K379" s="68">
        <v>0.05</v>
      </c>
      <c r="L379" s="69">
        <f t="shared" si="62"/>
        <v>752.45625000000007</v>
      </c>
      <c r="M379" s="70">
        <v>45765</v>
      </c>
      <c r="N379" s="99" t="s">
        <v>80</v>
      </c>
      <c r="O379" s="80" t="s">
        <v>818</v>
      </c>
      <c r="P379" s="72" t="s">
        <v>822</v>
      </c>
      <c r="Q379" s="72" t="s">
        <v>939</v>
      </c>
      <c r="R379" s="73"/>
      <c r="S379" s="10" t="s">
        <v>92</v>
      </c>
      <c r="T379" s="199"/>
    </row>
    <row r="380" spans="1:20" ht="13.2" customHeight="1" outlineLevel="1" x14ac:dyDescent="0.25">
      <c r="A380" s="59" t="s">
        <v>982</v>
      </c>
      <c r="B380" s="60" t="s">
        <v>983</v>
      </c>
      <c r="C380" s="61"/>
      <c r="D380" s="62">
        <v>1</v>
      </c>
      <c r="E380" s="63" t="s">
        <v>205</v>
      </c>
      <c r="F380" s="64">
        <v>120</v>
      </c>
      <c r="G380" s="64">
        <f t="shared" si="59"/>
        <v>12.300000000000011</v>
      </c>
      <c r="H380" s="65">
        <f t="shared" si="60"/>
        <v>0.10250000000000009</v>
      </c>
      <c r="I380" s="66">
        <v>132.30000000000001</v>
      </c>
      <c r="J380" s="67">
        <f t="shared" si="61"/>
        <v>132.30000000000001</v>
      </c>
      <c r="K380" s="68">
        <v>0.05</v>
      </c>
      <c r="L380" s="69">
        <f t="shared" si="62"/>
        <v>138.91500000000002</v>
      </c>
      <c r="M380" s="70">
        <v>45765</v>
      </c>
      <c r="N380" s="99" t="s">
        <v>80</v>
      </c>
      <c r="O380" s="80" t="s">
        <v>818</v>
      </c>
      <c r="P380" s="72" t="s">
        <v>559</v>
      </c>
      <c r="Q380" s="72" t="s">
        <v>939</v>
      </c>
      <c r="R380" s="73"/>
      <c r="S380" s="10" t="s">
        <v>92</v>
      </c>
      <c r="T380" s="199"/>
    </row>
    <row r="381" spans="1:20" ht="13.2" customHeight="1" outlineLevel="1" x14ac:dyDescent="0.25">
      <c r="A381" s="59" t="s">
        <v>984</v>
      </c>
      <c r="B381" s="60" t="s">
        <v>985</v>
      </c>
      <c r="C381" s="61"/>
      <c r="D381" s="62">
        <v>1</v>
      </c>
      <c r="E381" s="63" t="s">
        <v>205</v>
      </c>
      <c r="F381" s="64">
        <v>6</v>
      </c>
      <c r="G381" s="64">
        <f t="shared" si="59"/>
        <v>0.6150000000000011</v>
      </c>
      <c r="H381" s="65">
        <f t="shared" si="60"/>
        <v>0.10250000000000019</v>
      </c>
      <c r="I381" s="66">
        <v>6.6150000000000011</v>
      </c>
      <c r="J381" s="67">
        <f t="shared" si="61"/>
        <v>6.6150000000000011</v>
      </c>
      <c r="K381" s="68">
        <v>0.05</v>
      </c>
      <c r="L381" s="69">
        <f t="shared" si="62"/>
        <v>6.9457500000000012</v>
      </c>
      <c r="M381" s="70">
        <v>45765</v>
      </c>
      <c r="N381" s="99" t="s">
        <v>80</v>
      </c>
      <c r="O381" s="80" t="s">
        <v>818</v>
      </c>
      <c r="P381" s="72" t="s">
        <v>559</v>
      </c>
      <c r="Q381" s="72" t="s">
        <v>939</v>
      </c>
      <c r="R381" s="73"/>
      <c r="S381" s="10" t="s">
        <v>92</v>
      </c>
      <c r="T381" s="199"/>
    </row>
    <row r="382" spans="1:20" ht="13.2" customHeight="1" outlineLevel="1" x14ac:dyDescent="0.25">
      <c r="A382" s="59" t="s">
        <v>986</v>
      </c>
      <c r="B382" s="60" t="s">
        <v>987</v>
      </c>
      <c r="C382" s="61"/>
      <c r="D382" s="62">
        <v>1</v>
      </c>
      <c r="E382" s="63" t="s">
        <v>205</v>
      </c>
      <c r="F382" s="64">
        <v>140</v>
      </c>
      <c r="G382" s="64">
        <f t="shared" si="59"/>
        <v>14.349999999999994</v>
      </c>
      <c r="H382" s="65">
        <f t="shared" si="60"/>
        <v>0.10249999999999997</v>
      </c>
      <c r="I382" s="66">
        <v>154.35</v>
      </c>
      <c r="J382" s="67">
        <f t="shared" si="61"/>
        <v>154.35</v>
      </c>
      <c r="K382" s="68">
        <v>0.05</v>
      </c>
      <c r="L382" s="69">
        <f t="shared" si="62"/>
        <v>162.0675</v>
      </c>
      <c r="M382" s="70">
        <v>45765</v>
      </c>
      <c r="N382" s="99" t="s">
        <v>80</v>
      </c>
      <c r="O382" s="80" t="s">
        <v>818</v>
      </c>
      <c r="P382" s="72" t="s">
        <v>559</v>
      </c>
      <c r="Q382" s="72" t="s">
        <v>939</v>
      </c>
      <c r="R382" s="73"/>
      <c r="S382" s="10" t="s">
        <v>92</v>
      </c>
      <c r="T382" s="199"/>
    </row>
    <row r="383" spans="1:20" ht="13.2" customHeight="1" outlineLevel="1" x14ac:dyDescent="0.25">
      <c r="A383" s="59" t="s">
        <v>988</v>
      </c>
      <c r="B383" s="60" t="s">
        <v>989</v>
      </c>
      <c r="C383" s="61"/>
      <c r="D383" s="62">
        <v>1</v>
      </c>
      <c r="E383" s="63" t="s">
        <v>205</v>
      </c>
      <c r="F383" s="64">
        <v>140</v>
      </c>
      <c r="G383" s="64">
        <f>I383-F383</f>
        <v>14.349999999999994</v>
      </c>
      <c r="H383" s="65">
        <f t="shared" si="60"/>
        <v>0.10249999999999997</v>
      </c>
      <c r="I383" s="66">
        <v>154.35</v>
      </c>
      <c r="J383" s="67">
        <f t="shared" si="61"/>
        <v>154.35</v>
      </c>
      <c r="K383" s="68">
        <v>0.05</v>
      </c>
      <c r="L383" s="69">
        <f>J383*(1+K383)</f>
        <v>162.0675</v>
      </c>
      <c r="M383" s="70">
        <v>45765</v>
      </c>
      <c r="N383" s="99" t="s">
        <v>80</v>
      </c>
      <c r="O383" s="80" t="s">
        <v>818</v>
      </c>
      <c r="P383" s="72" t="s">
        <v>822</v>
      </c>
      <c r="Q383" s="72" t="s">
        <v>939</v>
      </c>
      <c r="R383" s="73"/>
      <c r="S383" s="10" t="s">
        <v>92</v>
      </c>
      <c r="T383" s="199"/>
    </row>
    <row r="384" spans="1:20" ht="13.2" customHeight="1" outlineLevel="1" x14ac:dyDescent="0.25">
      <c r="A384" s="59" t="s">
        <v>990</v>
      </c>
      <c r="B384" s="60" t="str">
        <f>B339</f>
        <v>KS-50 Roller</v>
      </c>
      <c r="C384" s="61"/>
      <c r="D384" s="62">
        <v>1</v>
      </c>
      <c r="E384" s="63" t="s">
        <v>205</v>
      </c>
      <c r="F384" s="64">
        <v>20</v>
      </c>
      <c r="G384" s="64">
        <f t="shared" si="59"/>
        <v>2.0500000000000007</v>
      </c>
      <c r="H384" s="65">
        <f t="shared" si="60"/>
        <v>0.10250000000000004</v>
      </c>
      <c r="I384" s="66">
        <v>22.05</v>
      </c>
      <c r="J384" s="67">
        <f t="shared" si="61"/>
        <v>22.05</v>
      </c>
      <c r="K384" s="68">
        <v>0.05</v>
      </c>
      <c r="L384" s="69">
        <f t="shared" si="62"/>
        <v>23.152500000000003</v>
      </c>
      <c r="M384" s="70">
        <v>45765</v>
      </c>
      <c r="N384" s="99" t="s">
        <v>80</v>
      </c>
      <c r="O384" s="80" t="s">
        <v>818</v>
      </c>
      <c r="P384" s="72" t="s">
        <v>559</v>
      </c>
      <c r="Q384" s="72" t="s">
        <v>939</v>
      </c>
      <c r="R384" s="73"/>
      <c r="S384" s="10" t="s">
        <v>92</v>
      </c>
      <c r="T384" s="199"/>
    </row>
    <row r="385" spans="1:20" ht="13.2" customHeight="1" outlineLevel="1" x14ac:dyDescent="0.25">
      <c r="A385" s="59" t="s">
        <v>991</v>
      </c>
      <c r="B385" s="60" t="s">
        <v>992</v>
      </c>
      <c r="C385" s="61"/>
      <c r="D385" s="62">
        <v>1</v>
      </c>
      <c r="E385" s="63" t="s">
        <v>205</v>
      </c>
      <c r="F385" s="64">
        <v>260</v>
      </c>
      <c r="G385" s="64">
        <f t="shared" si="59"/>
        <v>26.650000000000034</v>
      </c>
      <c r="H385" s="65">
        <f t="shared" si="60"/>
        <v>0.10250000000000013</v>
      </c>
      <c r="I385" s="66">
        <v>286.65000000000003</v>
      </c>
      <c r="J385" s="67">
        <f t="shared" si="61"/>
        <v>286.65000000000003</v>
      </c>
      <c r="K385" s="68">
        <v>0.05</v>
      </c>
      <c r="L385" s="69">
        <f t="shared" si="62"/>
        <v>300.98250000000007</v>
      </c>
      <c r="M385" s="70">
        <v>45765</v>
      </c>
      <c r="N385" s="99" t="s">
        <v>80</v>
      </c>
      <c r="O385" s="80" t="s">
        <v>818</v>
      </c>
      <c r="P385" s="72" t="s">
        <v>559</v>
      </c>
      <c r="Q385" s="72" t="s">
        <v>939</v>
      </c>
      <c r="R385" s="73"/>
      <c r="S385" s="10" t="s">
        <v>92</v>
      </c>
      <c r="T385" s="199"/>
    </row>
    <row r="386" spans="1:20" ht="13.2" customHeight="1" outlineLevel="1" x14ac:dyDescent="0.25">
      <c r="A386" s="59" t="s">
        <v>993</v>
      </c>
      <c r="B386" s="60" t="s">
        <v>994</v>
      </c>
      <c r="C386" s="61"/>
      <c r="D386" s="62">
        <v>1</v>
      </c>
      <c r="E386" s="63" t="s">
        <v>205</v>
      </c>
      <c r="F386" s="64">
        <v>4</v>
      </c>
      <c r="G386" s="64">
        <f t="shared" si="59"/>
        <v>0.41000000000000014</v>
      </c>
      <c r="H386" s="65">
        <f t="shared" si="60"/>
        <v>0.10250000000000004</v>
      </c>
      <c r="I386" s="66">
        <v>4.41</v>
      </c>
      <c r="J386" s="67">
        <f t="shared" si="61"/>
        <v>4.41</v>
      </c>
      <c r="K386" s="68">
        <v>0.05</v>
      </c>
      <c r="L386" s="69">
        <f t="shared" si="62"/>
        <v>4.6305000000000005</v>
      </c>
      <c r="M386" s="70">
        <v>45765</v>
      </c>
      <c r="N386" s="99" t="s">
        <v>80</v>
      </c>
      <c r="O386" s="80" t="s">
        <v>818</v>
      </c>
      <c r="P386" s="72" t="s">
        <v>559</v>
      </c>
      <c r="Q386" s="72" t="s">
        <v>939</v>
      </c>
      <c r="R386" s="73"/>
      <c r="S386" s="10" t="s">
        <v>92</v>
      </c>
      <c r="T386" s="199"/>
    </row>
    <row r="387" spans="1:20" ht="13.2" customHeight="1" outlineLevel="1" x14ac:dyDescent="0.25">
      <c r="A387" s="59" t="s">
        <v>995</v>
      </c>
      <c r="B387" s="60" t="s">
        <v>996</v>
      </c>
      <c r="C387" s="61"/>
      <c r="D387" s="62">
        <v>1</v>
      </c>
      <c r="E387" s="63" t="s">
        <v>880</v>
      </c>
      <c r="F387" s="64">
        <v>1260</v>
      </c>
      <c r="G387" s="64">
        <f t="shared" si="59"/>
        <v>129.15000000000009</v>
      </c>
      <c r="H387" s="65">
        <f t="shared" si="60"/>
        <v>0.10250000000000008</v>
      </c>
      <c r="I387" s="66">
        <v>1389.15</v>
      </c>
      <c r="J387" s="67">
        <f t="shared" si="61"/>
        <v>1389.15</v>
      </c>
      <c r="K387" s="68">
        <v>0.05</v>
      </c>
      <c r="L387" s="69">
        <f t="shared" si="62"/>
        <v>1458.6075000000001</v>
      </c>
      <c r="M387" s="70">
        <v>45765</v>
      </c>
      <c r="N387" s="99" t="s">
        <v>80</v>
      </c>
      <c r="O387" s="80" t="s">
        <v>818</v>
      </c>
      <c r="P387" s="72" t="s">
        <v>559</v>
      </c>
      <c r="Q387" s="72" t="s">
        <v>939</v>
      </c>
      <c r="R387" s="73"/>
      <c r="S387" s="10" t="s">
        <v>92</v>
      </c>
      <c r="T387" s="199"/>
    </row>
    <row r="388" spans="1:20" ht="13.2" customHeight="1" outlineLevel="1" x14ac:dyDescent="0.25">
      <c r="A388" s="59" t="s">
        <v>997</v>
      </c>
      <c r="B388" s="60" t="s">
        <v>998</v>
      </c>
      <c r="C388" s="61"/>
      <c r="D388" s="62">
        <v>1</v>
      </c>
      <c r="E388" s="63" t="s">
        <v>876</v>
      </c>
      <c r="F388" s="64">
        <v>115.5</v>
      </c>
      <c r="G388" s="64">
        <v>0</v>
      </c>
      <c r="H388" s="65">
        <f t="shared" si="60"/>
        <v>0</v>
      </c>
      <c r="I388" s="66">
        <v>127.33875</v>
      </c>
      <c r="J388" s="67">
        <f t="shared" si="61"/>
        <v>127.33875</v>
      </c>
      <c r="K388" s="68">
        <v>0.05</v>
      </c>
      <c r="L388" s="69">
        <f t="shared" si="62"/>
        <v>133.70568750000001</v>
      </c>
      <c r="M388" s="70">
        <v>45765</v>
      </c>
      <c r="N388" s="99" t="s">
        <v>80</v>
      </c>
      <c r="O388" s="80" t="s">
        <v>818</v>
      </c>
      <c r="P388" s="72" t="s">
        <v>822</v>
      </c>
      <c r="Q388" s="72" t="s">
        <v>939</v>
      </c>
      <c r="R388" s="73"/>
      <c r="S388" s="10" t="s">
        <v>92</v>
      </c>
      <c r="T388" s="199"/>
    </row>
    <row r="389" spans="1:20" ht="13.2" customHeight="1" outlineLevel="1" x14ac:dyDescent="0.25">
      <c r="A389" s="59" t="s">
        <v>999</v>
      </c>
      <c r="B389" s="60" t="s">
        <v>1000</v>
      </c>
      <c r="C389" s="61"/>
      <c r="D389" s="62">
        <v>1</v>
      </c>
      <c r="E389" s="63" t="s">
        <v>876</v>
      </c>
      <c r="F389" s="64">
        <v>115.5</v>
      </c>
      <c r="G389" s="64">
        <v>0</v>
      </c>
      <c r="H389" s="65">
        <f t="shared" si="60"/>
        <v>0</v>
      </c>
      <c r="I389" s="66">
        <v>127.33875</v>
      </c>
      <c r="J389" s="67">
        <f t="shared" si="61"/>
        <v>127.33875</v>
      </c>
      <c r="K389" s="68">
        <v>0.05</v>
      </c>
      <c r="L389" s="69">
        <f>J389*(1+K389)</f>
        <v>133.70568750000001</v>
      </c>
      <c r="M389" s="70">
        <v>45765</v>
      </c>
      <c r="N389" s="99" t="s">
        <v>80</v>
      </c>
      <c r="O389" s="80" t="s">
        <v>818</v>
      </c>
      <c r="P389" s="72" t="s">
        <v>822</v>
      </c>
      <c r="Q389" s="72" t="s">
        <v>939</v>
      </c>
      <c r="R389" s="73"/>
      <c r="S389" s="10" t="s">
        <v>92</v>
      </c>
      <c r="T389" s="199"/>
    </row>
    <row r="390" spans="1:20" ht="13.2" customHeight="1" outlineLevel="1" x14ac:dyDescent="0.25">
      <c r="A390" s="59" t="s">
        <v>1001</v>
      </c>
      <c r="B390" s="60" t="s">
        <v>1002</v>
      </c>
      <c r="C390" s="61"/>
      <c r="D390" s="62">
        <v>1</v>
      </c>
      <c r="E390" s="63" t="s">
        <v>876</v>
      </c>
      <c r="F390" s="64">
        <v>115</v>
      </c>
      <c r="G390" s="64">
        <f t="shared" si="59"/>
        <v>11.787500000000009</v>
      </c>
      <c r="H390" s="65">
        <f t="shared" si="60"/>
        <v>0.10250000000000008</v>
      </c>
      <c r="I390" s="66">
        <v>126.78750000000001</v>
      </c>
      <c r="J390" s="67">
        <f t="shared" si="61"/>
        <v>126.78750000000001</v>
      </c>
      <c r="K390" s="68">
        <v>0.05</v>
      </c>
      <c r="L390" s="69">
        <f t="shared" si="62"/>
        <v>133.12687500000001</v>
      </c>
      <c r="M390" s="70">
        <v>45765</v>
      </c>
      <c r="N390" s="99" t="s">
        <v>80</v>
      </c>
      <c r="O390" s="80" t="s">
        <v>818</v>
      </c>
      <c r="P390" s="72" t="s">
        <v>559</v>
      </c>
      <c r="Q390" s="72" t="s">
        <v>939</v>
      </c>
      <c r="R390" s="73"/>
      <c r="S390" s="10" t="s">
        <v>92</v>
      </c>
      <c r="T390" s="199"/>
    </row>
    <row r="391" spans="1:20" ht="13.2" customHeight="1" outlineLevel="1" x14ac:dyDescent="0.25">
      <c r="A391" s="59" t="s">
        <v>1003</v>
      </c>
      <c r="B391" s="60" t="s">
        <v>1004</v>
      </c>
      <c r="C391" s="61"/>
      <c r="D391" s="62">
        <v>1</v>
      </c>
      <c r="E391" s="63" t="s">
        <v>205</v>
      </c>
      <c r="F391" s="64">
        <v>65</v>
      </c>
      <c r="G391" s="64">
        <f t="shared" si="59"/>
        <v>6.6625000000000085</v>
      </c>
      <c r="H391" s="65">
        <f t="shared" si="60"/>
        <v>0.10250000000000013</v>
      </c>
      <c r="I391" s="66">
        <v>71.662500000000009</v>
      </c>
      <c r="J391" s="67">
        <f t="shared" si="61"/>
        <v>71.662500000000009</v>
      </c>
      <c r="K391" s="68">
        <v>0.05</v>
      </c>
      <c r="L391" s="69">
        <f t="shared" si="62"/>
        <v>75.245625000000018</v>
      </c>
      <c r="M391" s="70">
        <v>45765</v>
      </c>
      <c r="N391" s="99" t="s">
        <v>80</v>
      </c>
      <c r="O391" s="80" t="s">
        <v>818</v>
      </c>
      <c r="P391" s="72" t="s">
        <v>559</v>
      </c>
      <c r="Q391" s="72" t="s">
        <v>939</v>
      </c>
      <c r="R391" s="73"/>
      <c r="S391" s="10" t="s">
        <v>92</v>
      </c>
      <c r="T391" s="199"/>
    </row>
    <row r="392" spans="1:20" ht="13.2" customHeight="1" outlineLevel="1" x14ac:dyDescent="0.25">
      <c r="A392" s="59" t="s">
        <v>1005</v>
      </c>
      <c r="B392" s="60" t="s">
        <v>1006</v>
      </c>
      <c r="C392" s="61"/>
      <c r="D392" s="62">
        <v>1</v>
      </c>
      <c r="E392" s="63" t="s">
        <v>205</v>
      </c>
      <c r="F392" s="64">
        <v>85</v>
      </c>
      <c r="G392" s="64">
        <f t="shared" si="59"/>
        <v>8.7125000000000057</v>
      </c>
      <c r="H392" s="65">
        <f t="shared" si="60"/>
        <v>0.10250000000000006</v>
      </c>
      <c r="I392" s="66">
        <v>93.712500000000006</v>
      </c>
      <c r="J392" s="67">
        <f t="shared" si="61"/>
        <v>93.712500000000006</v>
      </c>
      <c r="K392" s="68">
        <v>0.05</v>
      </c>
      <c r="L392" s="69">
        <f t="shared" si="62"/>
        <v>98.398125000000007</v>
      </c>
      <c r="M392" s="70">
        <v>45765</v>
      </c>
      <c r="N392" s="99" t="s">
        <v>80</v>
      </c>
      <c r="O392" s="80" t="s">
        <v>818</v>
      </c>
      <c r="P392" s="72" t="s">
        <v>559</v>
      </c>
      <c r="Q392" s="72" t="s">
        <v>939</v>
      </c>
      <c r="R392" s="73"/>
      <c r="S392" s="10" t="s">
        <v>92</v>
      </c>
      <c r="T392" s="199"/>
    </row>
    <row r="393" spans="1:20" ht="13.2" customHeight="1" outlineLevel="1" x14ac:dyDescent="0.25">
      <c r="A393" s="59" t="s">
        <v>1007</v>
      </c>
      <c r="B393" s="60" t="s">
        <v>1008</v>
      </c>
      <c r="C393" s="61"/>
      <c r="D393" s="62">
        <v>1</v>
      </c>
      <c r="E393" s="63" t="s">
        <v>205</v>
      </c>
      <c r="F393" s="64">
        <v>80</v>
      </c>
      <c r="G393" s="64">
        <f t="shared" si="59"/>
        <v>8.2000000000000028</v>
      </c>
      <c r="H393" s="65">
        <f t="shared" si="60"/>
        <v>0.10250000000000004</v>
      </c>
      <c r="I393" s="66">
        <v>88.2</v>
      </c>
      <c r="J393" s="67">
        <f t="shared" si="61"/>
        <v>88.2</v>
      </c>
      <c r="K393" s="68">
        <v>0.05</v>
      </c>
      <c r="L393" s="69">
        <f t="shared" si="62"/>
        <v>92.610000000000014</v>
      </c>
      <c r="M393" s="70">
        <v>45765</v>
      </c>
      <c r="N393" s="99" t="s">
        <v>80</v>
      </c>
      <c r="O393" s="80" t="s">
        <v>818</v>
      </c>
      <c r="P393" s="72" t="s">
        <v>559</v>
      </c>
      <c r="Q393" s="72" t="s">
        <v>939</v>
      </c>
      <c r="R393" s="73"/>
      <c r="S393" s="10" t="s">
        <v>92</v>
      </c>
      <c r="T393" s="199"/>
    </row>
    <row r="394" spans="1:20" ht="13.2" customHeight="1" outlineLevel="1" x14ac:dyDescent="0.25">
      <c r="A394" s="59" t="s">
        <v>1009</v>
      </c>
      <c r="B394" s="60" t="s">
        <v>866</v>
      </c>
      <c r="C394" s="61"/>
      <c r="D394" s="62">
        <v>1</v>
      </c>
      <c r="E394" s="63" t="s">
        <v>205</v>
      </c>
      <c r="F394" s="64">
        <v>40</v>
      </c>
      <c r="G394" s="64">
        <f t="shared" si="59"/>
        <v>4.1000000000000014</v>
      </c>
      <c r="H394" s="65">
        <f t="shared" si="60"/>
        <v>0.10250000000000004</v>
      </c>
      <c r="I394" s="66">
        <v>44.1</v>
      </c>
      <c r="J394" s="67">
        <f t="shared" si="61"/>
        <v>44.1</v>
      </c>
      <c r="K394" s="68">
        <v>0.05</v>
      </c>
      <c r="L394" s="69">
        <f t="shared" si="62"/>
        <v>46.305000000000007</v>
      </c>
      <c r="M394" s="70">
        <v>45765</v>
      </c>
      <c r="N394" s="99" t="s">
        <v>80</v>
      </c>
      <c r="O394" s="80" t="s">
        <v>818</v>
      </c>
      <c r="P394" s="72" t="s">
        <v>559</v>
      </c>
      <c r="Q394" s="72" t="s">
        <v>939</v>
      </c>
      <c r="R394" s="73"/>
      <c r="S394" s="10" t="s">
        <v>92</v>
      </c>
      <c r="T394" s="199"/>
    </row>
    <row r="395" spans="1:20" ht="13.2" customHeight="1" outlineLevel="1" x14ac:dyDescent="0.25">
      <c r="A395" s="59" t="s">
        <v>1010</v>
      </c>
      <c r="B395" s="60" t="s">
        <v>1011</v>
      </c>
      <c r="C395" s="61"/>
      <c r="D395" s="62">
        <v>1</v>
      </c>
      <c r="E395" s="63" t="s">
        <v>205</v>
      </c>
      <c r="F395" s="64">
        <v>2.8</v>
      </c>
      <c r="G395" s="64">
        <f t="shared" si="59"/>
        <v>0.28700000000000037</v>
      </c>
      <c r="H395" s="65">
        <f t="shared" si="60"/>
        <v>0.10250000000000013</v>
      </c>
      <c r="I395" s="66">
        <v>3.0870000000000002</v>
      </c>
      <c r="J395" s="67">
        <f t="shared" si="61"/>
        <v>3.0870000000000002</v>
      </c>
      <c r="K395" s="68">
        <v>0.05</v>
      </c>
      <c r="L395" s="69">
        <f t="shared" si="62"/>
        <v>3.2413500000000002</v>
      </c>
      <c r="M395" s="70">
        <v>45765</v>
      </c>
      <c r="N395" s="99" t="s">
        <v>80</v>
      </c>
      <c r="O395" s="80" t="s">
        <v>818</v>
      </c>
      <c r="P395" s="72" t="s">
        <v>559</v>
      </c>
      <c r="Q395" s="72" t="s">
        <v>939</v>
      </c>
      <c r="R395" s="73"/>
      <c r="S395" s="10" t="s">
        <v>92</v>
      </c>
      <c r="T395" s="199"/>
    </row>
    <row r="396" spans="1:20" ht="13.2" customHeight="1" outlineLevel="1" x14ac:dyDescent="0.25">
      <c r="A396" s="59" t="s">
        <v>1012</v>
      </c>
      <c r="B396" s="60" t="s">
        <v>1013</v>
      </c>
      <c r="C396" s="61"/>
      <c r="D396" s="62">
        <v>1</v>
      </c>
      <c r="E396" s="63" t="s">
        <v>205</v>
      </c>
      <c r="F396" s="64">
        <v>115</v>
      </c>
      <c r="G396" s="64">
        <f t="shared" si="59"/>
        <v>11.787500000000009</v>
      </c>
      <c r="H396" s="65">
        <f t="shared" si="60"/>
        <v>0.10250000000000008</v>
      </c>
      <c r="I396" s="66">
        <v>126.78750000000001</v>
      </c>
      <c r="J396" s="67">
        <f t="shared" si="61"/>
        <v>126.78750000000001</v>
      </c>
      <c r="K396" s="68">
        <v>0.05</v>
      </c>
      <c r="L396" s="69">
        <f t="shared" si="62"/>
        <v>133.12687500000001</v>
      </c>
      <c r="M396" s="70">
        <v>45765</v>
      </c>
      <c r="N396" s="99" t="s">
        <v>80</v>
      </c>
      <c r="O396" s="80" t="s">
        <v>818</v>
      </c>
      <c r="P396" s="72" t="s">
        <v>559</v>
      </c>
      <c r="Q396" s="72" t="s">
        <v>939</v>
      </c>
      <c r="R396" s="73"/>
      <c r="S396" s="10" t="s">
        <v>92</v>
      </c>
      <c r="T396" s="199"/>
    </row>
    <row r="397" spans="1:20" ht="13.2" customHeight="1" outlineLevel="1" x14ac:dyDescent="0.25">
      <c r="A397" s="59" t="s">
        <v>1014</v>
      </c>
      <c r="B397" s="60" t="s">
        <v>1015</v>
      </c>
      <c r="C397" s="61"/>
      <c r="D397" s="62">
        <v>1</v>
      </c>
      <c r="E397" s="63" t="s">
        <v>876</v>
      </c>
      <c r="F397" s="64">
        <v>5</v>
      </c>
      <c r="G397" s="64">
        <f t="shared" si="59"/>
        <v>0.51250000000000018</v>
      </c>
      <c r="H397" s="65">
        <f t="shared" si="60"/>
        <v>0.10250000000000004</v>
      </c>
      <c r="I397" s="66">
        <v>5.5125000000000002</v>
      </c>
      <c r="J397" s="67">
        <f t="shared" si="61"/>
        <v>5.5125000000000002</v>
      </c>
      <c r="K397" s="68">
        <v>0.05</v>
      </c>
      <c r="L397" s="69">
        <f t="shared" si="62"/>
        <v>5.7881250000000009</v>
      </c>
      <c r="M397" s="70">
        <v>45765</v>
      </c>
      <c r="N397" s="99" t="s">
        <v>80</v>
      </c>
      <c r="O397" s="80" t="s">
        <v>818</v>
      </c>
      <c r="P397" s="72" t="s">
        <v>559</v>
      </c>
      <c r="Q397" s="72" t="s">
        <v>939</v>
      </c>
      <c r="R397" s="73"/>
      <c r="S397" s="10" t="s">
        <v>92</v>
      </c>
      <c r="T397" s="199"/>
    </row>
    <row r="398" spans="1:20" ht="13.2" customHeight="1" outlineLevel="1" x14ac:dyDescent="0.25">
      <c r="A398" s="59" t="s">
        <v>1016</v>
      </c>
      <c r="B398" s="60" t="s">
        <v>947</v>
      </c>
      <c r="C398" s="61"/>
      <c r="D398" s="62">
        <v>1</v>
      </c>
      <c r="E398" s="63" t="s">
        <v>205</v>
      </c>
      <c r="F398" s="64">
        <v>65</v>
      </c>
      <c r="G398" s="64">
        <f t="shared" si="59"/>
        <v>6.6625000000000085</v>
      </c>
      <c r="H398" s="65">
        <f t="shared" si="60"/>
        <v>0.10250000000000013</v>
      </c>
      <c r="I398" s="66">
        <v>71.662500000000009</v>
      </c>
      <c r="J398" s="67">
        <f t="shared" si="61"/>
        <v>71.662500000000009</v>
      </c>
      <c r="K398" s="68">
        <v>0.05</v>
      </c>
      <c r="L398" s="69">
        <f t="shared" si="62"/>
        <v>75.245625000000018</v>
      </c>
      <c r="M398" s="70">
        <v>45765</v>
      </c>
      <c r="N398" s="99" t="s">
        <v>80</v>
      </c>
      <c r="O398" s="80" t="s">
        <v>818</v>
      </c>
      <c r="P398" s="72" t="s">
        <v>559</v>
      </c>
      <c r="Q398" s="72" t="s">
        <v>939</v>
      </c>
      <c r="R398" s="73"/>
      <c r="S398" s="10" t="s">
        <v>92</v>
      </c>
      <c r="T398" s="199"/>
    </row>
    <row r="399" spans="1:20" ht="13.2" customHeight="1" outlineLevel="1" x14ac:dyDescent="0.25">
      <c r="A399" s="59" t="s">
        <v>1017</v>
      </c>
      <c r="B399" s="60" t="s">
        <v>944</v>
      </c>
      <c r="C399" s="61"/>
      <c r="D399" s="62">
        <v>1</v>
      </c>
      <c r="E399" s="63" t="s">
        <v>205</v>
      </c>
      <c r="F399" s="64">
        <v>65</v>
      </c>
      <c r="G399" s="64">
        <f t="shared" si="59"/>
        <v>6.6625000000000085</v>
      </c>
      <c r="H399" s="65">
        <f t="shared" si="60"/>
        <v>0.10250000000000013</v>
      </c>
      <c r="I399" s="66">
        <v>71.662500000000009</v>
      </c>
      <c r="J399" s="67">
        <f t="shared" si="61"/>
        <v>71.662500000000009</v>
      </c>
      <c r="K399" s="68">
        <v>0.05</v>
      </c>
      <c r="L399" s="69">
        <f t="shared" si="62"/>
        <v>75.245625000000018</v>
      </c>
      <c r="M399" s="70">
        <v>45765</v>
      </c>
      <c r="N399" s="99" t="s">
        <v>80</v>
      </c>
      <c r="O399" s="80" t="s">
        <v>818</v>
      </c>
      <c r="P399" s="72" t="s">
        <v>559</v>
      </c>
      <c r="Q399" s="72" t="s">
        <v>939</v>
      </c>
      <c r="R399" s="73"/>
      <c r="S399" s="10" t="s">
        <v>92</v>
      </c>
    </row>
    <row r="400" spans="1:20" ht="13.2" customHeight="1" outlineLevel="1" x14ac:dyDescent="0.25">
      <c r="A400" s="59" t="s">
        <v>1018</v>
      </c>
      <c r="B400" s="60" t="s">
        <v>1019</v>
      </c>
      <c r="C400" s="61"/>
      <c r="D400" s="62">
        <v>1</v>
      </c>
      <c r="E400" s="63" t="s">
        <v>1020</v>
      </c>
      <c r="F400" s="64">
        <v>65</v>
      </c>
      <c r="G400" s="64">
        <f>I400-F400</f>
        <v>6.6625000000000085</v>
      </c>
      <c r="H400" s="65">
        <f t="shared" si="60"/>
        <v>0.10250000000000013</v>
      </c>
      <c r="I400" s="66">
        <v>71.662500000000009</v>
      </c>
      <c r="J400" s="67">
        <f t="shared" si="61"/>
        <v>71.662500000000009</v>
      </c>
      <c r="K400" s="68">
        <v>0.05</v>
      </c>
      <c r="L400" s="69">
        <f>J400*(1+K400)</f>
        <v>75.245625000000018</v>
      </c>
      <c r="M400" s="70">
        <v>45765</v>
      </c>
      <c r="N400" s="99" t="s">
        <v>80</v>
      </c>
      <c r="O400" s="80" t="s">
        <v>818</v>
      </c>
      <c r="P400" s="72" t="s">
        <v>822</v>
      </c>
      <c r="Q400" s="72" t="s">
        <v>939</v>
      </c>
      <c r="R400" s="73"/>
      <c r="S400" s="10" t="s">
        <v>92</v>
      </c>
      <c r="T400" s="199"/>
    </row>
    <row r="401" spans="1:20" ht="13.2" customHeight="1" outlineLevel="1" x14ac:dyDescent="0.25">
      <c r="A401" s="59" t="s">
        <v>1021</v>
      </c>
      <c r="B401" s="60" t="s">
        <v>958</v>
      </c>
      <c r="C401" s="61"/>
      <c r="D401" s="62">
        <v>1</v>
      </c>
      <c r="E401" s="63" t="s">
        <v>1020</v>
      </c>
      <c r="F401" s="64">
        <v>65</v>
      </c>
      <c r="G401" s="64">
        <f>I401-F401</f>
        <v>6.6625000000000085</v>
      </c>
      <c r="H401" s="65">
        <f t="shared" si="60"/>
        <v>0.10250000000000013</v>
      </c>
      <c r="I401" s="66">
        <v>71.662500000000009</v>
      </c>
      <c r="J401" s="67">
        <f t="shared" si="61"/>
        <v>71.662500000000009</v>
      </c>
      <c r="K401" s="68">
        <v>0.05</v>
      </c>
      <c r="L401" s="69">
        <f>J401*(1+K401)</f>
        <v>75.245625000000018</v>
      </c>
      <c r="M401" s="70">
        <v>45765</v>
      </c>
      <c r="N401" s="99" t="s">
        <v>80</v>
      </c>
      <c r="O401" s="80" t="s">
        <v>818</v>
      </c>
      <c r="P401" s="72" t="s">
        <v>559</v>
      </c>
      <c r="Q401" s="81" t="s">
        <v>939</v>
      </c>
      <c r="R401" s="73"/>
      <c r="S401" s="10" t="s">
        <v>92</v>
      </c>
      <c r="T401" s="199"/>
    </row>
    <row r="402" spans="1:20" ht="13.2" customHeight="1" x14ac:dyDescent="0.25">
      <c r="A402" s="113" t="s">
        <v>1022</v>
      </c>
      <c r="B402" s="114" t="s">
        <v>1023</v>
      </c>
      <c r="C402" s="115"/>
      <c r="D402" s="187"/>
      <c r="E402" s="188"/>
      <c r="F402" s="189"/>
      <c r="G402" s="191"/>
      <c r="H402" s="191"/>
      <c r="I402" s="188"/>
      <c r="J402" s="188"/>
      <c r="K402" s="188"/>
      <c r="L402" s="197"/>
      <c r="M402" s="192"/>
      <c r="N402" s="193"/>
      <c r="O402" s="194"/>
      <c r="P402" s="195"/>
      <c r="Q402" s="198"/>
      <c r="R402" s="196"/>
      <c r="S402" s="10" t="s">
        <v>92</v>
      </c>
      <c r="T402" s="199"/>
    </row>
    <row r="403" spans="1:20" ht="13.2" customHeight="1" outlineLevel="1" x14ac:dyDescent="0.25">
      <c r="A403" s="59" t="s">
        <v>1024</v>
      </c>
      <c r="B403" s="60" t="s">
        <v>1025</v>
      </c>
      <c r="C403" s="61"/>
      <c r="D403" s="62">
        <v>1</v>
      </c>
      <c r="E403" s="63" t="s">
        <v>205</v>
      </c>
      <c r="F403" s="64">
        <v>557</v>
      </c>
      <c r="G403" s="64">
        <f t="shared" ref="G403:G408" si="63">I403-F403</f>
        <v>57.092500000000086</v>
      </c>
      <c r="H403" s="65">
        <f t="shared" ref="H403:H408" si="64">G403/F403</f>
        <v>0.10250000000000016</v>
      </c>
      <c r="I403" s="66">
        <v>614.09250000000009</v>
      </c>
      <c r="J403" s="67">
        <f t="shared" ref="J403:J408" si="65">(($J$9+100%)*I403)*$V$12</f>
        <v>614.09250000000009</v>
      </c>
      <c r="K403" s="68">
        <v>0.05</v>
      </c>
      <c r="L403" s="69">
        <f t="shared" ref="L403:L408" si="66">J403*(1+K403)</f>
        <v>644.79712500000016</v>
      </c>
      <c r="M403" s="70">
        <v>45766</v>
      </c>
      <c r="N403" s="99" t="s">
        <v>80</v>
      </c>
      <c r="O403" s="80" t="s">
        <v>818</v>
      </c>
      <c r="P403" s="72" t="s">
        <v>559</v>
      </c>
      <c r="Q403" s="72" t="s">
        <v>939</v>
      </c>
      <c r="R403" s="73"/>
      <c r="S403" s="10" t="s">
        <v>92</v>
      </c>
      <c r="T403" s="199"/>
    </row>
    <row r="404" spans="1:20" ht="13.2" customHeight="1" outlineLevel="1" x14ac:dyDescent="0.25">
      <c r="A404" s="59" t="s">
        <v>1026</v>
      </c>
      <c r="B404" s="60" t="s">
        <v>1027</v>
      </c>
      <c r="C404" s="61"/>
      <c r="D404" s="62">
        <v>1</v>
      </c>
      <c r="E404" s="63" t="s">
        <v>205</v>
      </c>
      <c r="F404" s="64">
        <v>557</v>
      </c>
      <c r="G404" s="64">
        <f t="shared" si="63"/>
        <v>57.092500000000086</v>
      </c>
      <c r="H404" s="65">
        <f t="shared" si="64"/>
        <v>0.10250000000000016</v>
      </c>
      <c r="I404" s="66">
        <v>614.09250000000009</v>
      </c>
      <c r="J404" s="67">
        <f t="shared" si="65"/>
        <v>614.09250000000009</v>
      </c>
      <c r="K404" s="68">
        <v>0.05</v>
      </c>
      <c r="L404" s="69">
        <f t="shared" si="66"/>
        <v>644.79712500000016</v>
      </c>
      <c r="M404" s="70">
        <v>45766</v>
      </c>
      <c r="N404" s="99" t="s">
        <v>80</v>
      </c>
      <c r="O404" s="80" t="s">
        <v>818</v>
      </c>
      <c r="P404" s="72" t="s">
        <v>559</v>
      </c>
      <c r="Q404" s="72" t="s">
        <v>939</v>
      </c>
      <c r="R404" s="73"/>
      <c r="S404" s="10" t="s">
        <v>92</v>
      </c>
      <c r="T404" s="199"/>
    </row>
    <row r="405" spans="1:20" ht="13.2" customHeight="1" outlineLevel="1" x14ac:dyDescent="0.25">
      <c r="A405" s="59" t="s">
        <v>1028</v>
      </c>
      <c r="B405" s="60" t="s">
        <v>1029</v>
      </c>
      <c r="C405" s="61"/>
      <c r="D405" s="62">
        <v>1</v>
      </c>
      <c r="E405" s="63" t="s">
        <v>205</v>
      </c>
      <c r="F405" s="64">
        <v>650</v>
      </c>
      <c r="G405" s="64">
        <f t="shared" si="63"/>
        <v>66.625</v>
      </c>
      <c r="H405" s="65">
        <f t="shared" si="64"/>
        <v>0.10249999999999999</v>
      </c>
      <c r="I405" s="66">
        <v>716.625</v>
      </c>
      <c r="J405" s="67">
        <f t="shared" si="65"/>
        <v>716.625</v>
      </c>
      <c r="K405" s="68">
        <v>0.05</v>
      </c>
      <c r="L405" s="69">
        <f t="shared" si="66"/>
        <v>752.45625000000007</v>
      </c>
      <c r="M405" s="70">
        <v>45766</v>
      </c>
      <c r="N405" s="99" t="s">
        <v>80</v>
      </c>
      <c r="O405" s="80" t="s">
        <v>818</v>
      </c>
      <c r="P405" s="72" t="s">
        <v>559</v>
      </c>
      <c r="Q405" s="72" t="s">
        <v>939</v>
      </c>
      <c r="R405" s="73"/>
      <c r="S405" s="10" t="s">
        <v>92</v>
      </c>
      <c r="T405" s="199"/>
    </row>
    <row r="406" spans="1:20" ht="13.2" customHeight="1" outlineLevel="1" x14ac:dyDescent="0.25">
      <c r="A406" s="59" t="s">
        <v>1030</v>
      </c>
      <c r="B406" s="60" t="s">
        <v>1031</v>
      </c>
      <c r="C406" s="61"/>
      <c r="D406" s="62">
        <v>1</v>
      </c>
      <c r="E406" s="63" t="s">
        <v>205</v>
      </c>
      <c r="F406" s="64">
        <v>90</v>
      </c>
      <c r="G406" s="64">
        <f t="shared" si="63"/>
        <v>9.2250000000000085</v>
      </c>
      <c r="H406" s="65">
        <f t="shared" si="64"/>
        <v>0.10250000000000009</v>
      </c>
      <c r="I406" s="66">
        <v>99.225000000000009</v>
      </c>
      <c r="J406" s="67">
        <f t="shared" si="65"/>
        <v>99.225000000000009</v>
      </c>
      <c r="K406" s="68">
        <v>0.05</v>
      </c>
      <c r="L406" s="69">
        <f t="shared" si="66"/>
        <v>104.18625000000002</v>
      </c>
      <c r="M406" s="70">
        <v>45766</v>
      </c>
      <c r="N406" s="99" t="s">
        <v>80</v>
      </c>
      <c r="O406" s="80" t="s">
        <v>818</v>
      </c>
      <c r="P406" s="72" t="s">
        <v>559</v>
      </c>
      <c r="Q406" s="72" t="s">
        <v>939</v>
      </c>
      <c r="R406" s="73"/>
      <c r="S406" s="10" t="s">
        <v>92</v>
      </c>
    </row>
    <row r="407" spans="1:20" ht="13.2" customHeight="1" outlineLevel="1" x14ac:dyDescent="0.25">
      <c r="A407" s="59" t="s">
        <v>1032</v>
      </c>
      <c r="B407" s="60" t="s">
        <v>1033</v>
      </c>
      <c r="C407" s="61"/>
      <c r="D407" s="62">
        <v>1</v>
      </c>
      <c r="E407" s="63" t="s">
        <v>205</v>
      </c>
      <c r="F407" s="64">
        <v>90</v>
      </c>
      <c r="G407" s="64">
        <f>I407-F407</f>
        <v>9.2250000000000085</v>
      </c>
      <c r="H407" s="65">
        <f t="shared" si="64"/>
        <v>0.10250000000000009</v>
      </c>
      <c r="I407" s="66">
        <v>99.225000000000009</v>
      </c>
      <c r="J407" s="67">
        <f t="shared" si="65"/>
        <v>99.225000000000009</v>
      </c>
      <c r="K407" s="68">
        <v>0.05</v>
      </c>
      <c r="L407" s="69">
        <f>J407*(1+K407)</f>
        <v>104.18625000000002</v>
      </c>
      <c r="M407" s="70">
        <v>45766</v>
      </c>
      <c r="N407" s="99" t="s">
        <v>80</v>
      </c>
      <c r="O407" s="80" t="s">
        <v>818</v>
      </c>
      <c r="P407" s="72" t="s">
        <v>559</v>
      </c>
      <c r="Q407" s="72" t="s">
        <v>939</v>
      </c>
      <c r="R407" s="73"/>
      <c r="T407" s="199"/>
    </row>
    <row r="408" spans="1:20" ht="13.2" customHeight="1" outlineLevel="1" x14ac:dyDescent="0.25">
      <c r="A408" s="59" t="s">
        <v>1034</v>
      </c>
      <c r="B408" s="60" t="s">
        <v>1035</v>
      </c>
      <c r="C408" s="61"/>
      <c r="D408" s="62">
        <v>1</v>
      </c>
      <c r="E408" s="63" t="s">
        <v>205</v>
      </c>
      <c r="F408" s="64">
        <v>90</v>
      </c>
      <c r="G408" s="64">
        <f t="shared" si="63"/>
        <v>9.2250000000000085</v>
      </c>
      <c r="H408" s="65">
        <f t="shared" si="64"/>
        <v>0.10250000000000009</v>
      </c>
      <c r="I408" s="66">
        <v>99.225000000000009</v>
      </c>
      <c r="J408" s="67">
        <f t="shared" si="65"/>
        <v>99.225000000000009</v>
      </c>
      <c r="K408" s="68">
        <v>0.05</v>
      </c>
      <c r="L408" s="69">
        <f t="shared" si="66"/>
        <v>104.18625000000002</v>
      </c>
      <c r="M408" s="70">
        <v>45766</v>
      </c>
      <c r="N408" s="99" t="s">
        <v>80</v>
      </c>
      <c r="O408" s="80" t="s">
        <v>818</v>
      </c>
      <c r="P408" s="72" t="s">
        <v>559</v>
      </c>
      <c r="Q408" s="81" t="s">
        <v>939</v>
      </c>
      <c r="R408" s="73"/>
      <c r="T408" s="199"/>
    </row>
    <row r="409" spans="1:20" ht="13.2" customHeight="1" x14ac:dyDescent="0.25">
      <c r="A409" s="113" t="s">
        <v>1036</v>
      </c>
      <c r="B409" s="114" t="s">
        <v>1037</v>
      </c>
      <c r="C409" s="115"/>
      <c r="D409" s="187"/>
      <c r="E409" s="188"/>
      <c r="F409" s="189"/>
      <c r="G409" s="191"/>
      <c r="H409" s="191"/>
      <c r="I409" s="188"/>
      <c r="J409" s="188"/>
      <c r="K409" s="188"/>
      <c r="L409" s="197"/>
      <c r="M409" s="192"/>
      <c r="N409" s="193"/>
      <c r="O409" s="194"/>
      <c r="P409" s="195"/>
      <c r="Q409" s="198"/>
      <c r="R409" s="196"/>
      <c r="T409" s="199"/>
    </row>
    <row r="410" spans="1:20" ht="13.2" customHeight="1" outlineLevel="1" x14ac:dyDescent="0.25">
      <c r="A410" s="59" t="s">
        <v>1038</v>
      </c>
      <c r="B410" s="60" t="s">
        <v>1039</v>
      </c>
      <c r="C410" s="61"/>
      <c r="D410" s="62">
        <v>1</v>
      </c>
      <c r="E410" s="63" t="s">
        <v>205</v>
      </c>
      <c r="F410" s="64">
        <v>340</v>
      </c>
      <c r="G410" s="64"/>
      <c r="H410" s="65">
        <f t="shared" ref="H410:H420" si="67">G410/F410</f>
        <v>0</v>
      </c>
      <c r="I410" s="66">
        <v>374.85</v>
      </c>
      <c r="J410" s="67">
        <f t="shared" ref="J410:J420" si="68">(($J$9+100%)*I410)*$V$12</f>
        <v>374.85</v>
      </c>
      <c r="K410" s="68">
        <v>0.05</v>
      </c>
      <c r="L410" s="69">
        <f t="shared" ref="L410:L418" si="69">J410*(1+K410)</f>
        <v>393.59250000000003</v>
      </c>
      <c r="M410" s="70">
        <v>45766</v>
      </c>
      <c r="N410" s="99" t="s">
        <v>80</v>
      </c>
      <c r="O410" s="80" t="s">
        <v>818</v>
      </c>
      <c r="P410" s="72" t="s">
        <v>559</v>
      </c>
      <c r="Q410" s="72" t="s">
        <v>939</v>
      </c>
      <c r="R410" s="73"/>
      <c r="T410" s="199"/>
    </row>
    <row r="411" spans="1:20" ht="13.2" customHeight="1" outlineLevel="1" x14ac:dyDescent="0.25">
      <c r="A411" s="59" t="s">
        <v>1040</v>
      </c>
      <c r="B411" s="60" t="s">
        <v>1041</v>
      </c>
      <c r="C411" s="61"/>
      <c r="D411" s="62">
        <v>1</v>
      </c>
      <c r="E411" s="63" t="s">
        <v>205</v>
      </c>
      <c r="F411" s="64">
        <v>255</v>
      </c>
      <c r="G411" s="64"/>
      <c r="H411" s="65">
        <f t="shared" si="67"/>
        <v>0</v>
      </c>
      <c r="I411" s="66">
        <v>281.13749999999999</v>
      </c>
      <c r="J411" s="67">
        <f t="shared" si="68"/>
        <v>281.13749999999999</v>
      </c>
      <c r="K411" s="68">
        <v>0.05</v>
      </c>
      <c r="L411" s="69">
        <f t="shared" si="69"/>
        <v>295.19437499999998</v>
      </c>
      <c r="M411" s="70">
        <v>45766</v>
      </c>
      <c r="N411" s="99" t="s">
        <v>80</v>
      </c>
      <c r="O411" s="80" t="s">
        <v>818</v>
      </c>
      <c r="P411" s="72" t="s">
        <v>559</v>
      </c>
      <c r="Q411" s="72" t="s">
        <v>939</v>
      </c>
      <c r="R411" s="73"/>
      <c r="T411" s="199"/>
    </row>
    <row r="412" spans="1:20" ht="13.2" customHeight="1" outlineLevel="1" x14ac:dyDescent="0.25">
      <c r="A412" s="59" t="s">
        <v>1042</v>
      </c>
      <c r="B412" s="60" t="str">
        <f>B376</f>
        <v>FDT Flat Beadings</v>
      </c>
      <c r="C412" s="61"/>
      <c r="D412" s="62">
        <v>1</v>
      </c>
      <c r="E412" s="63" t="s">
        <v>205</v>
      </c>
      <c r="F412" s="64">
        <v>82</v>
      </c>
      <c r="G412" s="64"/>
      <c r="H412" s="65">
        <f t="shared" si="67"/>
        <v>0</v>
      </c>
      <c r="I412" s="66">
        <v>90.405000000000015</v>
      </c>
      <c r="J412" s="67">
        <f t="shared" si="68"/>
        <v>90.405000000000015</v>
      </c>
      <c r="K412" s="68">
        <v>0.05</v>
      </c>
      <c r="L412" s="69">
        <f t="shared" si="69"/>
        <v>94.92525000000002</v>
      </c>
      <c r="M412" s="70">
        <v>45766</v>
      </c>
      <c r="N412" s="99" t="s">
        <v>80</v>
      </c>
      <c r="O412" s="80" t="s">
        <v>818</v>
      </c>
      <c r="P412" s="72" t="s">
        <v>559</v>
      </c>
      <c r="Q412" s="72" t="s">
        <v>939</v>
      </c>
      <c r="R412" s="73"/>
      <c r="T412" s="199"/>
    </row>
    <row r="413" spans="1:20" ht="13.2" customHeight="1" outlineLevel="1" x14ac:dyDescent="0.25">
      <c r="A413" s="59" t="s">
        <v>1043</v>
      </c>
      <c r="B413" s="60" t="s">
        <v>1044</v>
      </c>
      <c r="C413" s="61"/>
      <c r="D413" s="62">
        <v>1</v>
      </c>
      <c r="E413" s="63" t="s">
        <v>876</v>
      </c>
      <c r="F413" s="64">
        <v>1200</v>
      </c>
      <c r="G413" s="64"/>
      <c r="H413" s="65">
        <f t="shared" si="67"/>
        <v>0</v>
      </c>
      <c r="I413" s="66">
        <v>1323</v>
      </c>
      <c r="J413" s="67">
        <f t="shared" si="68"/>
        <v>1323</v>
      </c>
      <c r="K413" s="68">
        <v>0.05</v>
      </c>
      <c r="L413" s="69">
        <f t="shared" si="69"/>
        <v>1389.15</v>
      </c>
      <c r="M413" s="70">
        <v>45766</v>
      </c>
      <c r="N413" s="99" t="s">
        <v>80</v>
      </c>
      <c r="O413" s="80" t="s">
        <v>818</v>
      </c>
      <c r="P413" s="72" t="s">
        <v>559</v>
      </c>
      <c r="Q413" s="72" t="s">
        <v>939</v>
      </c>
      <c r="R413" s="73"/>
      <c r="T413" s="199"/>
    </row>
    <row r="414" spans="1:20" ht="13.2" customHeight="1" outlineLevel="1" x14ac:dyDescent="0.25">
      <c r="A414" s="59" t="s">
        <v>1045</v>
      </c>
      <c r="B414" s="60" t="s">
        <v>1046</v>
      </c>
      <c r="C414" s="61"/>
      <c r="D414" s="62">
        <v>1</v>
      </c>
      <c r="E414" s="63" t="s">
        <v>876</v>
      </c>
      <c r="F414" s="64">
        <v>1200</v>
      </c>
      <c r="G414" s="64"/>
      <c r="H414" s="65">
        <f t="shared" si="67"/>
        <v>0</v>
      </c>
      <c r="I414" s="66">
        <v>1323</v>
      </c>
      <c r="J414" s="67">
        <f t="shared" si="68"/>
        <v>1323</v>
      </c>
      <c r="K414" s="68">
        <v>0.05</v>
      </c>
      <c r="L414" s="69">
        <f t="shared" si="69"/>
        <v>1389.15</v>
      </c>
      <c r="M414" s="70">
        <v>45766</v>
      </c>
      <c r="N414" s="99" t="s">
        <v>80</v>
      </c>
      <c r="O414" s="80" t="s">
        <v>818</v>
      </c>
      <c r="P414" s="72" t="s">
        <v>559</v>
      </c>
      <c r="Q414" s="72" t="s">
        <v>939</v>
      </c>
      <c r="R414" s="73"/>
      <c r="T414" s="199"/>
    </row>
    <row r="415" spans="1:20" ht="13.2" customHeight="1" outlineLevel="1" x14ac:dyDescent="0.25">
      <c r="A415" s="59" t="s">
        <v>1047</v>
      </c>
      <c r="B415" s="60" t="s">
        <v>1048</v>
      </c>
      <c r="C415" s="61"/>
      <c r="D415" s="62">
        <v>1</v>
      </c>
      <c r="E415" s="63" t="s">
        <v>205</v>
      </c>
      <c r="F415" s="64">
        <v>14.5</v>
      </c>
      <c r="G415" s="64"/>
      <c r="H415" s="65">
        <f t="shared" si="67"/>
        <v>0</v>
      </c>
      <c r="I415" s="66">
        <v>15.986250000000002</v>
      </c>
      <c r="J415" s="67">
        <f t="shared" si="68"/>
        <v>15.986250000000002</v>
      </c>
      <c r="K415" s="68">
        <v>0.05</v>
      </c>
      <c r="L415" s="69">
        <f t="shared" si="69"/>
        <v>16.785562500000001</v>
      </c>
      <c r="M415" s="70">
        <v>45766</v>
      </c>
      <c r="N415" s="99" t="s">
        <v>80</v>
      </c>
      <c r="O415" s="80" t="s">
        <v>818</v>
      </c>
      <c r="P415" s="72" t="s">
        <v>559</v>
      </c>
      <c r="Q415" s="72" t="s">
        <v>939</v>
      </c>
      <c r="R415" s="73"/>
      <c r="T415" s="199"/>
    </row>
    <row r="416" spans="1:20" ht="13.2" customHeight="1" outlineLevel="1" x14ac:dyDescent="0.25">
      <c r="A416" s="59" t="s">
        <v>1049</v>
      </c>
      <c r="B416" s="60" t="s">
        <v>1050</v>
      </c>
      <c r="C416" s="61"/>
      <c r="D416" s="62">
        <v>1</v>
      </c>
      <c r="E416" s="63" t="s">
        <v>205</v>
      </c>
      <c r="F416" s="64">
        <v>14.5</v>
      </c>
      <c r="G416" s="64"/>
      <c r="H416" s="65">
        <f t="shared" si="67"/>
        <v>0</v>
      </c>
      <c r="I416" s="66">
        <v>15.986250000000002</v>
      </c>
      <c r="J416" s="67">
        <f t="shared" si="68"/>
        <v>15.986250000000002</v>
      </c>
      <c r="K416" s="68">
        <v>0.05</v>
      </c>
      <c r="L416" s="69">
        <f t="shared" si="69"/>
        <v>16.785562500000001</v>
      </c>
      <c r="M416" s="70">
        <v>45766</v>
      </c>
      <c r="N416" s="99" t="s">
        <v>80</v>
      </c>
      <c r="O416" s="80" t="s">
        <v>818</v>
      </c>
      <c r="P416" s="72" t="s">
        <v>559</v>
      </c>
      <c r="Q416" s="72" t="s">
        <v>939</v>
      </c>
      <c r="R416" s="73"/>
      <c r="S416" s="10" t="s">
        <v>92</v>
      </c>
      <c r="T416" s="199"/>
    </row>
    <row r="417" spans="1:20" ht="13.2" customHeight="1" outlineLevel="1" x14ac:dyDescent="0.25">
      <c r="A417" s="59" t="s">
        <v>1051</v>
      </c>
      <c r="B417" s="60" t="s">
        <v>1052</v>
      </c>
      <c r="C417" s="61"/>
      <c r="D417" s="62">
        <v>1</v>
      </c>
      <c r="E417" s="63" t="s">
        <v>1020</v>
      </c>
      <c r="F417" s="64">
        <v>65</v>
      </c>
      <c r="G417" s="64"/>
      <c r="H417" s="65">
        <f t="shared" si="67"/>
        <v>0</v>
      </c>
      <c r="I417" s="66">
        <v>71.662500000000009</v>
      </c>
      <c r="J417" s="67">
        <f t="shared" si="68"/>
        <v>71.662500000000009</v>
      </c>
      <c r="K417" s="68">
        <v>0.05</v>
      </c>
      <c r="L417" s="69">
        <f t="shared" si="69"/>
        <v>75.245625000000018</v>
      </c>
      <c r="M417" s="70">
        <v>45766</v>
      </c>
      <c r="N417" s="99" t="s">
        <v>80</v>
      </c>
      <c r="O417" s="80" t="s">
        <v>818</v>
      </c>
      <c r="P417" s="72" t="s">
        <v>559</v>
      </c>
      <c r="Q417" s="72" t="s">
        <v>939</v>
      </c>
      <c r="R417" s="73"/>
      <c r="S417" s="10" t="s">
        <v>92</v>
      </c>
      <c r="T417" s="199"/>
    </row>
    <row r="418" spans="1:20" ht="13.2" customHeight="1" outlineLevel="1" x14ac:dyDescent="0.25">
      <c r="A418" s="59" t="s">
        <v>1053</v>
      </c>
      <c r="B418" s="60" t="s">
        <v>947</v>
      </c>
      <c r="C418" s="61"/>
      <c r="D418" s="62">
        <v>1</v>
      </c>
      <c r="E418" s="63" t="s">
        <v>205</v>
      </c>
      <c r="F418" s="64">
        <v>65</v>
      </c>
      <c r="G418" s="64"/>
      <c r="H418" s="65">
        <f t="shared" si="67"/>
        <v>0</v>
      </c>
      <c r="I418" s="66">
        <v>71.662500000000009</v>
      </c>
      <c r="J418" s="67">
        <f t="shared" si="68"/>
        <v>71.662500000000009</v>
      </c>
      <c r="K418" s="68">
        <v>0.05</v>
      </c>
      <c r="L418" s="69">
        <f t="shared" si="69"/>
        <v>75.245625000000018</v>
      </c>
      <c r="M418" s="70">
        <v>45766</v>
      </c>
      <c r="N418" s="99" t="s">
        <v>80</v>
      </c>
      <c r="O418" s="80" t="s">
        <v>818</v>
      </c>
      <c r="P418" s="72" t="s">
        <v>559</v>
      </c>
      <c r="Q418" s="72" t="s">
        <v>939</v>
      </c>
      <c r="R418" s="73"/>
      <c r="S418" s="10" t="s">
        <v>92</v>
      </c>
    </row>
    <row r="419" spans="1:20" ht="13.2" customHeight="1" outlineLevel="1" x14ac:dyDescent="0.25">
      <c r="A419" s="59" t="s">
        <v>1054</v>
      </c>
      <c r="B419" s="60" t="s">
        <v>1055</v>
      </c>
      <c r="C419" s="61"/>
      <c r="D419" s="62">
        <v>1</v>
      </c>
      <c r="E419" s="63" t="s">
        <v>448</v>
      </c>
      <c r="F419" s="64">
        <v>3765</v>
      </c>
      <c r="G419" s="64">
        <f>I419-F419</f>
        <v>385.91250000000036</v>
      </c>
      <c r="H419" s="65">
        <f t="shared" si="67"/>
        <v>0.10250000000000009</v>
      </c>
      <c r="I419" s="66">
        <v>4150.9125000000004</v>
      </c>
      <c r="J419" s="67">
        <f t="shared" si="68"/>
        <v>4150.9125000000004</v>
      </c>
      <c r="K419" s="68">
        <v>0.05</v>
      </c>
      <c r="L419" s="69">
        <f>J419*(1+K419)</f>
        <v>4358.458125000001</v>
      </c>
      <c r="M419" s="70">
        <v>45766</v>
      </c>
      <c r="N419" s="99" t="s">
        <v>80</v>
      </c>
      <c r="O419" s="80" t="s">
        <v>1056</v>
      </c>
      <c r="P419" s="72" t="s">
        <v>1057</v>
      </c>
      <c r="Q419" s="72" t="s">
        <v>939</v>
      </c>
      <c r="R419" s="73"/>
      <c r="S419" s="10" t="s">
        <v>92</v>
      </c>
      <c r="T419" s="199"/>
    </row>
    <row r="420" spans="1:20" ht="13.2" customHeight="1" outlineLevel="1" x14ac:dyDescent="0.25">
      <c r="A420" s="59" t="s">
        <v>1058</v>
      </c>
      <c r="B420" s="60" t="s">
        <v>1059</v>
      </c>
      <c r="C420" s="61"/>
      <c r="D420" s="62">
        <v>1</v>
      </c>
      <c r="E420" s="63" t="s">
        <v>448</v>
      </c>
      <c r="F420" s="64">
        <v>4079.8432653061227</v>
      </c>
      <c r="G420" s="64">
        <f>I420-F420</f>
        <v>418.18393469387775</v>
      </c>
      <c r="H420" s="65">
        <f t="shared" si="67"/>
        <v>0.10250000000000004</v>
      </c>
      <c r="I420" s="66">
        <v>4498.0272000000004</v>
      </c>
      <c r="J420" s="67">
        <f t="shared" si="68"/>
        <v>4498.0272000000004</v>
      </c>
      <c r="K420" s="68">
        <v>0.05</v>
      </c>
      <c r="L420" s="69">
        <f>J420*(1+K420)</f>
        <v>4722.9285600000003</v>
      </c>
      <c r="M420" s="70">
        <v>45766</v>
      </c>
      <c r="N420" s="99" t="s">
        <v>80</v>
      </c>
      <c r="O420" s="80" t="s">
        <v>1056</v>
      </c>
      <c r="P420" s="72" t="s">
        <v>1057</v>
      </c>
      <c r="Q420" s="81" t="s">
        <v>939</v>
      </c>
      <c r="R420" s="73"/>
      <c r="S420" s="10" t="s">
        <v>92</v>
      </c>
      <c r="T420" s="199"/>
    </row>
    <row r="421" spans="1:20" ht="13.2" customHeight="1" x14ac:dyDescent="0.25">
      <c r="A421" s="113" t="s">
        <v>1060</v>
      </c>
      <c r="B421" s="114" t="s">
        <v>1061</v>
      </c>
      <c r="C421" s="115"/>
      <c r="D421" s="187"/>
      <c r="E421" s="188"/>
      <c r="F421" s="189"/>
      <c r="G421" s="191"/>
      <c r="H421" s="191"/>
      <c r="I421" s="188"/>
      <c r="J421" s="188"/>
      <c r="K421" s="188"/>
      <c r="L421" s="197"/>
      <c r="M421" s="192"/>
      <c r="N421" s="193"/>
      <c r="O421" s="194"/>
      <c r="P421" s="195"/>
      <c r="Q421" s="201"/>
      <c r="R421" s="196"/>
      <c r="S421" s="10" t="s">
        <v>92</v>
      </c>
      <c r="T421" s="199"/>
    </row>
    <row r="422" spans="1:20" ht="13.2" customHeight="1" outlineLevel="1" x14ac:dyDescent="0.25">
      <c r="A422" s="59" t="s">
        <v>1062</v>
      </c>
      <c r="B422" s="60" t="s">
        <v>1063</v>
      </c>
      <c r="C422" s="61"/>
      <c r="D422" s="62">
        <v>1</v>
      </c>
      <c r="E422" s="63" t="s">
        <v>1064</v>
      </c>
      <c r="F422" s="64">
        <v>380</v>
      </c>
      <c r="G422" s="64">
        <f t="shared" ref="G422:G432" si="70">I422-F422</f>
        <v>38.950000000000045</v>
      </c>
      <c r="H422" s="65">
        <f t="shared" ref="H422:H446" si="71">G422/F422</f>
        <v>0.10250000000000012</v>
      </c>
      <c r="I422" s="66">
        <v>418.95000000000005</v>
      </c>
      <c r="J422" s="67">
        <f t="shared" ref="J422:J446" si="72">(($J$9+100%)*I422)*$V$12</f>
        <v>418.95000000000005</v>
      </c>
      <c r="K422" s="68">
        <v>0.05</v>
      </c>
      <c r="L422" s="69">
        <f>J422*(1+K422)</f>
        <v>439.89750000000009</v>
      </c>
      <c r="M422" s="70">
        <v>45766</v>
      </c>
      <c r="N422" s="99" t="s">
        <v>80</v>
      </c>
      <c r="O422" s="80" t="s">
        <v>1065</v>
      </c>
      <c r="P422" s="72" t="s">
        <v>117</v>
      </c>
      <c r="Q422" s="202" t="s">
        <v>1066</v>
      </c>
      <c r="R422" s="73"/>
      <c r="S422" s="10" t="s">
        <v>92</v>
      </c>
      <c r="T422" s="199"/>
    </row>
    <row r="423" spans="1:20" ht="13.2" customHeight="1" outlineLevel="1" x14ac:dyDescent="0.25">
      <c r="A423" s="59" t="s">
        <v>1067</v>
      </c>
      <c r="B423" s="60" t="s">
        <v>1068</v>
      </c>
      <c r="C423" s="61"/>
      <c r="D423" s="62">
        <v>1</v>
      </c>
      <c r="E423" s="63" t="s">
        <v>1064</v>
      </c>
      <c r="F423" s="64">
        <v>400</v>
      </c>
      <c r="G423" s="64">
        <f t="shared" si="70"/>
        <v>41</v>
      </c>
      <c r="H423" s="65">
        <f t="shared" si="71"/>
        <v>0.10249999999999999</v>
      </c>
      <c r="I423" s="66">
        <v>441</v>
      </c>
      <c r="J423" s="67">
        <f t="shared" si="72"/>
        <v>441</v>
      </c>
      <c r="K423" s="68">
        <v>0.05</v>
      </c>
      <c r="L423" s="69">
        <f t="shared" ref="L423:L441" si="73">J423*(1+K423)</f>
        <v>463.05</v>
      </c>
      <c r="M423" s="70">
        <v>45766</v>
      </c>
      <c r="N423" s="99" t="s">
        <v>80</v>
      </c>
      <c r="O423" s="80" t="s">
        <v>1065</v>
      </c>
      <c r="P423" s="72" t="s">
        <v>117</v>
      </c>
      <c r="Q423" s="72" t="s">
        <v>1069</v>
      </c>
      <c r="R423" s="73"/>
      <c r="S423" s="10" t="s">
        <v>92</v>
      </c>
      <c r="T423" s="199"/>
    </row>
    <row r="424" spans="1:20" ht="13.2" customHeight="1" outlineLevel="1" x14ac:dyDescent="0.25">
      <c r="A424" s="59" t="s">
        <v>1070</v>
      </c>
      <c r="B424" s="60" t="s">
        <v>1071</v>
      </c>
      <c r="C424" s="61"/>
      <c r="D424" s="62">
        <v>1</v>
      </c>
      <c r="E424" s="63" t="s">
        <v>205</v>
      </c>
      <c r="F424" s="64">
        <v>190</v>
      </c>
      <c r="G424" s="64">
        <f t="shared" si="70"/>
        <v>19.475000000000023</v>
      </c>
      <c r="H424" s="65">
        <f t="shared" si="71"/>
        <v>0.10250000000000012</v>
      </c>
      <c r="I424" s="66">
        <v>209.47500000000002</v>
      </c>
      <c r="J424" s="67">
        <f t="shared" si="72"/>
        <v>209.47500000000002</v>
      </c>
      <c r="K424" s="68">
        <v>0.05</v>
      </c>
      <c r="L424" s="69">
        <f>J424*(1+K424)</f>
        <v>219.94875000000005</v>
      </c>
      <c r="M424" s="70">
        <v>45766</v>
      </c>
      <c r="N424" s="99" t="s">
        <v>80</v>
      </c>
      <c r="O424" s="80" t="s">
        <v>1065</v>
      </c>
      <c r="P424" s="72" t="s">
        <v>117</v>
      </c>
      <c r="Q424" s="72" t="s">
        <v>1072</v>
      </c>
      <c r="R424" s="73"/>
      <c r="S424" s="10" t="s">
        <v>92</v>
      </c>
      <c r="T424" s="199"/>
    </row>
    <row r="425" spans="1:20" ht="13.2" customHeight="1" outlineLevel="1" x14ac:dyDescent="0.25">
      <c r="A425" s="59" t="s">
        <v>1073</v>
      </c>
      <c r="B425" s="60" t="s">
        <v>1074</v>
      </c>
      <c r="C425" s="61"/>
      <c r="D425" s="62">
        <v>1</v>
      </c>
      <c r="E425" s="63" t="s">
        <v>1020</v>
      </c>
      <c r="F425" s="64">
        <v>120</v>
      </c>
      <c r="G425" s="64">
        <f t="shared" si="70"/>
        <v>12.300000000000011</v>
      </c>
      <c r="H425" s="65">
        <f t="shared" si="71"/>
        <v>0.10250000000000009</v>
      </c>
      <c r="I425" s="66">
        <v>132.30000000000001</v>
      </c>
      <c r="J425" s="67">
        <f t="shared" si="72"/>
        <v>132.30000000000001</v>
      </c>
      <c r="K425" s="68">
        <v>0.05</v>
      </c>
      <c r="L425" s="69">
        <f t="shared" ref="L425:L430" si="74">J425*(1+K425)</f>
        <v>138.91500000000002</v>
      </c>
      <c r="M425" s="70">
        <v>45766</v>
      </c>
      <c r="N425" s="99" t="s">
        <v>80</v>
      </c>
      <c r="O425" s="80" t="s">
        <v>1065</v>
      </c>
      <c r="P425" s="72" t="s">
        <v>117</v>
      </c>
      <c r="Q425" s="72" t="s">
        <v>1075</v>
      </c>
      <c r="R425" s="73"/>
      <c r="S425" s="10" t="s">
        <v>92</v>
      </c>
    </row>
    <row r="426" spans="1:20" ht="13.2" customHeight="1" outlineLevel="1" x14ac:dyDescent="0.25">
      <c r="A426" s="59" t="s">
        <v>1076</v>
      </c>
      <c r="B426" s="60" t="s">
        <v>958</v>
      </c>
      <c r="C426" s="61"/>
      <c r="D426" s="62">
        <v>1</v>
      </c>
      <c r="E426" s="63" t="s">
        <v>1020</v>
      </c>
      <c r="F426" s="64">
        <v>80</v>
      </c>
      <c r="G426" s="64">
        <f t="shared" si="70"/>
        <v>8.2000000000000028</v>
      </c>
      <c r="H426" s="65">
        <f t="shared" si="71"/>
        <v>0.10250000000000004</v>
      </c>
      <c r="I426" s="66">
        <v>88.2</v>
      </c>
      <c r="J426" s="67">
        <f t="shared" si="72"/>
        <v>88.2</v>
      </c>
      <c r="K426" s="68">
        <v>0.05</v>
      </c>
      <c r="L426" s="69">
        <f t="shared" si="74"/>
        <v>92.610000000000014</v>
      </c>
      <c r="M426" s="70">
        <v>45766</v>
      </c>
      <c r="N426" s="99" t="s">
        <v>80</v>
      </c>
      <c r="O426" s="80" t="s">
        <v>1065</v>
      </c>
      <c r="P426" s="72" t="s">
        <v>117</v>
      </c>
      <c r="Q426" s="72" t="s">
        <v>1077</v>
      </c>
      <c r="R426" s="73"/>
      <c r="S426" s="10" t="s">
        <v>92</v>
      </c>
    </row>
    <row r="427" spans="1:20" ht="13.2" customHeight="1" outlineLevel="1" x14ac:dyDescent="0.25">
      <c r="A427" s="59" t="s">
        <v>1078</v>
      </c>
      <c r="B427" s="60" t="s">
        <v>1048</v>
      </c>
      <c r="C427" s="61"/>
      <c r="D427" s="62">
        <v>1</v>
      </c>
      <c r="E427" s="63" t="s">
        <v>205</v>
      </c>
      <c r="F427" s="64">
        <v>450</v>
      </c>
      <c r="G427" s="64">
        <f t="shared" si="70"/>
        <v>46.125</v>
      </c>
      <c r="H427" s="65">
        <f t="shared" si="71"/>
        <v>0.10249999999999999</v>
      </c>
      <c r="I427" s="66">
        <v>496.125</v>
      </c>
      <c r="J427" s="67">
        <f t="shared" si="72"/>
        <v>496.125</v>
      </c>
      <c r="K427" s="68">
        <v>0.05</v>
      </c>
      <c r="L427" s="69">
        <f t="shared" si="74"/>
        <v>520.93124999999998</v>
      </c>
      <c r="M427" s="70">
        <v>45766</v>
      </c>
      <c r="N427" s="99" t="s">
        <v>80</v>
      </c>
      <c r="O427" s="80" t="s">
        <v>1065</v>
      </c>
      <c r="P427" s="72" t="s">
        <v>117</v>
      </c>
      <c r="Q427" s="72" t="s">
        <v>1079</v>
      </c>
      <c r="R427" s="73"/>
      <c r="S427" s="10" t="s">
        <v>92</v>
      </c>
    </row>
    <row r="428" spans="1:20" ht="13.2" customHeight="1" outlineLevel="1" x14ac:dyDescent="0.25">
      <c r="A428" s="59" t="s">
        <v>1080</v>
      </c>
      <c r="B428" s="60" t="s">
        <v>1081</v>
      </c>
      <c r="C428" s="61"/>
      <c r="D428" s="62">
        <v>1</v>
      </c>
      <c r="E428" s="63" t="s">
        <v>1020</v>
      </c>
      <c r="F428" s="64">
        <v>120</v>
      </c>
      <c r="G428" s="64">
        <f t="shared" si="70"/>
        <v>12.300000000000011</v>
      </c>
      <c r="H428" s="65">
        <f t="shared" si="71"/>
        <v>0.10250000000000009</v>
      </c>
      <c r="I428" s="66">
        <v>132.30000000000001</v>
      </c>
      <c r="J428" s="67">
        <f t="shared" si="72"/>
        <v>132.30000000000001</v>
      </c>
      <c r="K428" s="68">
        <v>0.05</v>
      </c>
      <c r="L428" s="69">
        <f t="shared" si="74"/>
        <v>138.91500000000002</v>
      </c>
      <c r="M428" s="70">
        <v>45766</v>
      </c>
      <c r="N428" s="99" t="s">
        <v>80</v>
      </c>
      <c r="O428" s="80" t="s">
        <v>1065</v>
      </c>
      <c r="P428" s="72" t="s">
        <v>117</v>
      </c>
      <c r="Q428" s="72" t="s">
        <v>1082</v>
      </c>
      <c r="R428" s="73"/>
      <c r="S428" s="10" t="s">
        <v>92</v>
      </c>
      <c r="T428" s="199"/>
    </row>
    <row r="429" spans="1:20" ht="13.2" customHeight="1" outlineLevel="1" x14ac:dyDescent="0.25">
      <c r="A429" s="59" t="s">
        <v>1083</v>
      </c>
      <c r="B429" s="60" t="s">
        <v>947</v>
      </c>
      <c r="C429" s="61"/>
      <c r="D429" s="62">
        <v>1</v>
      </c>
      <c r="E429" s="63" t="s">
        <v>1084</v>
      </c>
      <c r="F429" s="64">
        <v>65</v>
      </c>
      <c r="G429" s="64">
        <f t="shared" si="70"/>
        <v>6.6625000000000085</v>
      </c>
      <c r="H429" s="65">
        <f t="shared" si="71"/>
        <v>0.10250000000000013</v>
      </c>
      <c r="I429" s="66">
        <v>71.662500000000009</v>
      </c>
      <c r="J429" s="67">
        <f t="shared" si="72"/>
        <v>71.662500000000009</v>
      </c>
      <c r="K429" s="68">
        <v>0.05</v>
      </c>
      <c r="L429" s="69">
        <f t="shared" si="74"/>
        <v>75.245625000000018</v>
      </c>
      <c r="M429" s="70">
        <v>45766</v>
      </c>
      <c r="N429" s="99" t="s">
        <v>67</v>
      </c>
      <c r="O429" s="80" t="s">
        <v>1065</v>
      </c>
      <c r="P429" s="72" t="s">
        <v>117</v>
      </c>
      <c r="Q429" s="72" t="s">
        <v>1085</v>
      </c>
      <c r="R429" s="73"/>
      <c r="S429" s="10" t="s">
        <v>92</v>
      </c>
      <c r="T429" s="199"/>
    </row>
    <row r="430" spans="1:20" ht="13.2" customHeight="1" outlineLevel="1" x14ac:dyDescent="0.25">
      <c r="A430" s="59" t="s">
        <v>1086</v>
      </c>
      <c r="B430" s="60" t="s">
        <v>1087</v>
      </c>
      <c r="C430" s="61"/>
      <c r="D430" s="62">
        <v>1</v>
      </c>
      <c r="E430" s="63" t="s">
        <v>530</v>
      </c>
      <c r="F430" s="64">
        <v>40</v>
      </c>
      <c r="G430" s="64">
        <f t="shared" si="70"/>
        <v>4.1000000000000014</v>
      </c>
      <c r="H430" s="65">
        <f t="shared" si="71"/>
        <v>0.10250000000000004</v>
      </c>
      <c r="I430" s="66">
        <v>44.1</v>
      </c>
      <c r="J430" s="67">
        <f t="shared" si="72"/>
        <v>44.1</v>
      </c>
      <c r="K430" s="68">
        <v>0.05</v>
      </c>
      <c r="L430" s="69">
        <f t="shared" si="74"/>
        <v>46.305000000000007</v>
      </c>
      <c r="M430" s="70">
        <v>45766</v>
      </c>
      <c r="N430" s="99" t="s">
        <v>67</v>
      </c>
      <c r="O430" s="80" t="s">
        <v>1065</v>
      </c>
      <c r="P430" s="72" t="s">
        <v>117</v>
      </c>
      <c r="Q430" s="72" t="s">
        <v>1088</v>
      </c>
      <c r="R430" s="73"/>
      <c r="T430" s="199"/>
    </row>
    <row r="431" spans="1:20" ht="13.2" customHeight="1" outlineLevel="1" x14ac:dyDescent="0.25">
      <c r="A431" s="59" t="s">
        <v>1089</v>
      </c>
      <c r="B431" s="60" t="s">
        <v>1090</v>
      </c>
      <c r="C431" s="61"/>
      <c r="D431" s="62">
        <v>1</v>
      </c>
      <c r="E431" s="63" t="s">
        <v>205</v>
      </c>
      <c r="F431" s="64">
        <v>190</v>
      </c>
      <c r="G431" s="64">
        <f t="shared" si="70"/>
        <v>19.475000000000023</v>
      </c>
      <c r="H431" s="65">
        <f t="shared" si="71"/>
        <v>0.10250000000000012</v>
      </c>
      <c r="I431" s="66">
        <v>209.47500000000002</v>
      </c>
      <c r="J431" s="67">
        <f t="shared" si="72"/>
        <v>209.47500000000002</v>
      </c>
      <c r="K431" s="68">
        <v>0.05</v>
      </c>
      <c r="L431" s="69">
        <f t="shared" si="73"/>
        <v>219.94875000000005</v>
      </c>
      <c r="M431" s="70">
        <v>45766</v>
      </c>
      <c r="N431" s="99" t="s">
        <v>80</v>
      </c>
      <c r="O431" s="80" t="s">
        <v>1065</v>
      </c>
      <c r="P431" s="72" t="s">
        <v>117</v>
      </c>
      <c r="Q431" s="72" t="s">
        <v>1091</v>
      </c>
      <c r="R431" s="73"/>
      <c r="T431" s="199"/>
    </row>
    <row r="432" spans="1:20" ht="13.2" customHeight="1" outlineLevel="1" x14ac:dyDescent="0.25">
      <c r="A432" s="59" t="s">
        <v>1092</v>
      </c>
      <c r="B432" s="60" t="s">
        <v>1093</v>
      </c>
      <c r="C432" s="61"/>
      <c r="D432" s="62">
        <v>1</v>
      </c>
      <c r="E432" s="63" t="s">
        <v>205</v>
      </c>
      <c r="F432" s="64">
        <v>98</v>
      </c>
      <c r="G432" s="64">
        <f t="shared" si="70"/>
        <v>10.045000000000016</v>
      </c>
      <c r="H432" s="65">
        <f t="shared" si="71"/>
        <v>0.10250000000000016</v>
      </c>
      <c r="I432" s="66">
        <v>108.04500000000002</v>
      </c>
      <c r="J432" s="67">
        <f t="shared" si="72"/>
        <v>108.04500000000002</v>
      </c>
      <c r="K432" s="68">
        <v>0.05</v>
      </c>
      <c r="L432" s="69">
        <f t="shared" si="73"/>
        <v>113.44725000000003</v>
      </c>
      <c r="M432" s="70">
        <v>45766</v>
      </c>
      <c r="N432" s="99" t="s">
        <v>80</v>
      </c>
      <c r="O432" s="80" t="s">
        <v>1065</v>
      </c>
      <c r="P432" s="72" t="s">
        <v>117</v>
      </c>
      <c r="Q432" s="72" t="s">
        <v>1094</v>
      </c>
      <c r="R432" s="73"/>
      <c r="T432" s="199"/>
    </row>
    <row r="433" spans="1:21" ht="13.2" customHeight="1" outlineLevel="1" x14ac:dyDescent="0.25">
      <c r="A433" s="59" t="s">
        <v>1095</v>
      </c>
      <c r="B433" s="60" t="s">
        <v>1096</v>
      </c>
      <c r="C433" s="61"/>
      <c r="D433" s="62">
        <v>1</v>
      </c>
      <c r="E433" s="63" t="s">
        <v>1097</v>
      </c>
      <c r="F433" s="64"/>
      <c r="G433" s="64"/>
      <c r="H433" s="65"/>
      <c r="I433" s="66">
        <v>88.2</v>
      </c>
      <c r="J433" s="67">
        <f t="shared" si="72"/>
        <v>88.2</v>
      </c>
      <c r="K433" s="68">
        <v>0.05</v>
      </c>
      <c r="L433" s="69">
        <f t="shared" si="73"/>
        <v>92.610000000000014</v>
      </c>
      <c r="M433" s="70">
        <v>45766</v>
      </c>
      <c r="N433" s="99" t="s">
        <v>67</v>
      </c>
      <c r="O433" s="80" t="s">
        <v>1065</v>
      </c>
      <c r="P433" s="72" t="s">
        <v>117</v>
      </c>
      <c r="Q433" s="72" t="s">
        <v>1098</v>
      </c>
      <c r="R433" s="73"/>
      <c r="T433" s="199"/>
    </row>
    <row r="434" spans="1:21" ht="13.2" customHeight="1" outlineLevel="1" x14ac:dyDescent="0.25">
      <c r="A434" s="59" t="s">
        <v>1099</v>
      </c>
      <c r="B434" s="60" t="s">
        <v>1100</v>
      </c>
      <c r="C434" s="61"/>
      <c r="D434" s="62">
        <v>1</v>
      </c>
      <c r="E434" s="63" t="s">
        <v>205</v>
      </c>
      <c r="F434" s="64"/>
      <c r="G434" s="64"/>
      <c r="H434" s="65"/>
      <c r="I434" s="66">
        <v>13.023281250000002</v>
      </c>
      <c r="J434" s="67">
        <f t="shared" si="72"/>
        <v>13.023281250000002</v>
      </c>
      <c r="K434" s="68">
        <v>0.05</v>
      </c>
      <c r="L434" s="69">
        <f t="shared" si="73"/>
        <v>13.674445312500003</v>
      </c>
      <c r="M434" s="70">
        <v>45766</v>
      </c>
      <c r="N434" s="99" t="s">
        <v>67</v>
      </c>
      <c r="O434" s="80" t="s">
        <v>1065</v>
      </c>
      <c r="P434" s="72" t="s">
        <v>117</v>
      </c>
      <c r="Q434" s="72" t="s">
        <v>1085</v>
      </c>
      <c r="R434" s="73"/>
      <c r="T434" s="199"/>
    </row>
    <row r="435" spans="1:21" ht="13.2" customHeight="1" outlineLevel="1" x14ac:dyDescent="0.25">
      <c r="A435" s="59" t="s">
        <v>1101</v>
      </c>
      <c r="B435" s="60" t="s">
        <v>1102</v>
      </c>
      <c r="C435" s="61"/>
      <c r="D435" s="62">
        <v>1</v>
      </c>
      <c r="E435" s="63" t="s">
        <v>205</v>
      </c>
      <c r="F435" s="64"/>
      <c r="G435" s="64"/>
      <c r="H435" s="65"/>
      <c r="I435" s="66">
        <v>104.73750000000001</v>
      </c>
      <c r="J435" s="67">
        <f t="shared" si="72"/>
        <v>104.73750000000001</v>
      </c>
      <c r="K435" s="68">
        <v>0.05</v>
      </c>
      <c r="L435" s="69">
        <f t="shared" si="73"/>
        <v>109.97437500000002</v>
      </c>
      <c r="M435" s="70">
        <v>45766</v>
      </c>
      <c r="N435" s="99" t="s">
        <v>67</v>
      </c>
      <c r="O435" s="80" t="s">
        <v>1065</v>
      </c>
      <c r="P435" s="72" t="s">
        <v>117</v>
      </c>
      <c r="Q435" s="72" t="s">
        <v>1085</v>
      </c>
      <c r="R435" s="73"/>
      <c r="T435" s="199"/>
    </row>
    <row r="436" spans="1:21" ht="13.2" customHeight="1" outlineLevel="1" x14ac:dyDescent="0.25">
      <c r="A436" s="59" t="s">
        <v>1103</v>
      </c>
      <c r="B436" s="60" t="s">
        <v>1104</v>
      </c>
      <c r="C436" s="61"/>
      <c r="D436" s="62">
        <v>1</v>
      </c>
      <c r="E436" s="63" t="s">
        <v>1105</v>
      </c>
      <c r="F436" s="64"/>
      <c r="G436" s="64"/>
      <c r="H436" s="65"/>
      <c r="I436" s="66">
        <v>253.57500000000002</v>
      </c>
      <c r="J436" s="67">
        <f t="shared" si="72"/>
        <v>253.57500000000002</v>
      </c>
      <c r="K436" s="68">
        <v>0.05</v>
      </c>
      <c r="L436" s="69">
        <f t="shared" si="73"/>
        <v>266.25375000000003</v>
      </c>
      <c r="M436" s="70">
        <v>45766</v>
      </c>
      <c r="N436" s="99" t="s">
        <v>67</v>
      </c>
      <c r="O436" s="80" t="s">
        <v>1065</v>
      </c>
      <c r="P436" s="72" t="s">
        <v>117</v>
      </c>
      <c r="Q436" s="72" t="s">
        <v>1085</v>
      </c>
      <c r="R436" s="73"/>
      <c r="T436" s="199"/>
    </row>
    <row r="437" spans="1:21" ht="13.2" customHeight="1" outlineLevel="1" x14ac:dyDescent="0.25">
      <c r="A437" s="59" t="s">
        <v>1106</v>
      </c>
      <c r="B437" s="60" t="s">
        <v>1107</v>
      </c>
      <c r="C437" s="61"/>
      <c r="D437" s="62">
        <v>1</v>
      </c>
      <c r="E437" s="63" t="s">
        <v>205</v>
      </c>
      <c r="F437" s="64"/>
      <c r="G437" s="64"/>
      <c r="H437" s="65"/>
      <c r="I437" s="66">
        <v>6.6150000000000011</v>
      </c>
      <c r="J437" s="67">
        <f t="shared" si="72"/>
        <v>6.6150000000000011</v>
      </c>
      <c r="K437" s="68">
        <v>0.05</v>
      </c>
      <c r="L437" s="69">
        <f t="shared" si="73"/>
        <v>6.9457500000000012</v>
      </c>
      <c r="M437" s="70">
        <v>45766</v>
      </c>
      <c r="N437" s="99" t="s">
        <v>67</v>
      </c>
      <c r="O437" s="80" t="s">
        <v>1065</v>
      </c>
      <c r="P437" s="72" t="s">
        <v>117</v>
      </c>
      <c r="Q437" s="72" t="s">
        <v>1085</v>
      </c>
      <c r="R437" s="73"/>
      <c r="S437" s="10" t="s">
        <v>92</v>
      </c>
      <c r="T437" s="199"/>
    </row>
    <row r="438" spans="1:21" ht="13.2" customHeight="1" outlineLevel="1" x14ac:dyDescent="0.25">
      <c r="A438" s="59" t="s">
        <v>1108</v>
      </c>
      <c r="B438" s="60" t="s">
        <v>1109</v>
      </c>
      <c r="C438" s="61"/>
      <c r="D438" s="62">
        <v>1</v>
      </c>
      <c r="E438" s="63" t="s">
        <v>205</v>
      </c>
      <c r="F438" s="64"/>
      <c r="G438" s="64"/>
      <c r="H438" s="65"/>
      <c r="I438" s="66">
        <v>108.04500000000002</v>
      </c>
      <c r="J438" s="67">
        <f t="shared" si="72"/>
        <v>108.04500000000002</v>
      </c>
      <c r="K438" s="68">
        <v>0.05</v>
      </c>
      <c r="L438" s="69">
        <f t="shared" si="73"/>
        <v>113.44725000000003</v>
      </c>
      <c r="M438" s="70">
        <v>45766</v>
      </c>
      <c r="N438" s="99" t="s">
        <v>67</v>
      </c>
      <c r="O438" s="80" t="s">
        <v>1065</v>
      </c>
      <c r="P438" s="72" t="s">
        <v>117</v>
      </c>
      <c r="Q438" s="72" t="s">
        <v>1085</v>
      </c>
      <c r="R438" s="73"/>
      <c r="S438" s="10" t="s">
        <v>92</v>
      </c>
      <c r="T438" s="199"/>
    </row>
    <row r="439" spans="1:21" ht="13.2" customHeight="1" outlineLevel="1" x14ac:dyDescent="0.25">
      <c r="A439" s="59" t="s">
        <v>1110</v>
      </c>
      <c r="B439" s="60" t="s">
        <v>1111</v>
      </c>
      <c r="C439" s="61"/>
      <c r="D439" s="62">
        <v>1</v>
      </c>
      <c r="E439" s="63" t="s">
        <v>1112</v>
      </c>
      <c r="F439" s="64"/>
      <c r="G439" s="64"/>
      <c r="H439" s="65"/>
      <c r="I439" s="66">
        <v>38.587499999999999</v>
      </c>
      <c r="J439" s="67">
        <f t="shared" si="72"/>
        <v>38.587499999999999</v>
      </c>
      <c r="K439" s="68">
        <v>0.05</v>
      </c>
      <c r="L439" s="69">
        <f t="shared" si="73"/>
        <v>40.516874999999999</v>
      </c>
      <c r="M439" s="70">
        <v>45766</v>
      </c>
      <c r="N439" s="99" t="s">
        <v>67</v>
      </c>
      <c r="O439" s="80" t="s">
        <v>1065</v>
      </c>
      <c r="P439" s="72" t="s">
        <v>117</v>
      </c>
      <c r="Q439" s="72" t="s">
        <v>1085</v>
      </c>
      <c r="R439" s="73"/>
      <c r="S439" s="10" t="s">
        <v>92</v>
      </c>
    </row>
    <row r="440" spans="1:21" ht="13.2" customHeight="1" outlineLevel="1" x14ac:dyDescent="0.25">
      <c r="A440" s="59" t="s">
        <v>1113</v>
      </c>
      <c r="B440" s="60" t="s">
        <v>1114</v>
      </c>
      <c r="C440" s="61"/>
      <c r="D440" s="62">
        <v>1</v>
      </c>
      <c r="E440" s="63" t="s">
        <v>448</v>
      </c>
      <c r="F440" s="64">
        <v>904.92</v>
      </c>
      <c r="G440" s="64">
        <f t="shared" ref="G440:G446" si="75">I440-F440</f>
        <v>92.754300000000171</v>
      </c>
      <c r="H440" s="65">
        <f t="shared" si="71"/>
        <v>0.10250000000000019</v>
      </c>
      <c r="I440" s="66">
        <v>997.67430000000013</v>
      </c>
      <c r="J440" s="67">
        <f t="shared" si="72"/>
        <v>997.67430000000013</v>
      </c>
      <c r="K440" s="68">
        <v>0.05</v>
      </c>
      <c r="L440" s="69">
        <f t="shared" si="73"/>
        <v>1047.5580150000001</v>
      </c>
      <c r="M440" s="70">
        <v>45766</v>
      </c>
      <c r="N440" s="99" t="s">
        <v>80</v>
      </c>
      <c r="O440" s="80" t="s">
        <v>1115</v>
      </c>
      <c r="P440" s="72" t="s">
        <v>559</v>
      </c>
      <c r="Q440" s="72" t="s">
        <v>1116</v>
      </c>
      <c r="R440" s="73"/>
      <c r="S440" s="10" t="s">
        <v>92</v>
      </c>
    </row>
    <row r="441" spans="1:21" ht="13.2" customHeight="1" outlineLevel="1" x14ac:dyDescent="0.25">
      <c r="A441" s="59" t="s">
        <v>1117</v>
      </c>
      <c r="B441" s="60" t="s">
        <v>1118</v>
      </c>
      <c r="C441" s="61"/>
      <c r="D441" s="62">
        <v>1</v>
      </c>
      <c r="E441" s="63" t="s">
        <v>128</v>
      </c>
      <c r="F441" s="64">
        <v>2300</v>
      </c>
      <c r="G441" s="64">
        <f t="shared" si="75"/>
        <v>235.75</v>
      </c>
      <c r="H441" s="65">
        <f t="shared" si="71"/>
        <v>0.10249999999999999</v>
      </c>
      <c r="I441" s="66">
        <v>2535.75</v>
      </c>
      <c r="J441" s="67">
        <f t="shared" si="72"/>
        <v>2535.75</v>
      </c>
      <c r="K441" s="68">
        <v>0.05</v>
      </c>
      <c r="L441" s="69">
        <f t="shared" si="73"/>
        <v>2662.5374999999999</v>
      </c>
      <c r="M441" s="70">
        <v>45766</v>
      </c>
      <c r="N441" s="99" t="s">
        <v>80</v>
      </c>
      <c r="O441" s="80" t="s">
        <v>1119</v>
      </c>
      <c r="P441" s="72" t="s">
        <v>1120</v>
      </c>
      <c r="Q441" s="72" t="s">
        <v>1121</v>
      </c>
      <c r="R441" s="73"/>
      <c r="S441" s="10" t="s">
        <v>92</v>
      </c>
    </row>
    <row r="442" spans="1:21" ht="13.2" customHeight="1" outlineLevel="1" x14ac:dyDescent="0.25">
      <c r="A442" s="59" t="s">
        <v>1122</v>
      </c>
      <c r="B442" s="60" t="s">
        <v>1123</v>
      </c>
      <c r="C442" s="61"/>
      <c r="D442" s="62">
        <v>1</v>
      </c>
      <c r="E442" s="63" t="s">
        <v>1124</v>
      </c>
      <c r="F442" s="64">
        <v>245</v>
      </c>
      <c r="G442" s="64">
        <f t="shared" si="75"/>
        <v>25.112500000000011</v>
      </c>
      <c r="H442" s="65">
        <f t="shared" si="71"/>
        <v>0.10250000000000005</v>
      </c>
      <c r="I442" s="66">
        <v>270.11250000000001</v>
      </c>
      <c r="J442" s="67">
        <f t="shared" si="72"/>
        <v>270.11250000000001</v>
      </c>
      <c r="K442" s="68">
        <v>0.05</v>
      </c>
      <c r="L442" s="69">
        <f>J442*(1+K442)</f>
        <v>283.61812500000002</v>
      </c>
      <c r="M442" s="70">
        <v>45766</v>
      </c>
      <c r="N442" s="99" t="s">
        <v>67</v>
      </c>
      <c r="O442" s="80" t="s">
        <v>1125</v>
      </c>
      <c r="P442" s="72" t="s">
        <v>1126</v>
      </c>
      <c r="Q442" s="72"/>
      <c r="R442" s="73"/>
      <c r="S442" s="10" t="s">
        <v>92</v>
      </c>
    </row>
    <row r="443" spans="1:21" ht="13.2" customHeight="1" outlineLevel="1" x14ac:dyDescent="0.25">
      <c r="A443" s="59" t="s">
        <v>1127</v>
      </c>
      <c r="B443" s="60" t="s">
        <v>1128</v>
      </c>
      <c r="C443" s="61"/>
      <c r="D443" s="62">
        <v>1</v>
      </c>
      <c r="E443" s="63" t="s">
        <v>1124</v>
      </c>
      <c r="F443" s="64">
        <v>24</v>
      </c>
      <c r="G443" s="64">
        <f t="shared" si="75"/>
        <v>2.4600000000000044</v>
      </c>
      <c r="H443" s="65">
        <f t="shared" si="71"/>
        <v>0.10250000000000019</v>
      </c>
      <c r="I443" s="66">
        <v>26.460000000000004</v>
      </c>
      <c r="J443" s="67">
        <f t="shared" si="72"/>
        <v>26.460000000000004</v>
      </c>
      <c r="K443" s="68">
        <v>0.05</v>
      </c>
      <c r="L443" s="69">
        <f>J443*(1+K443)</f>
        <v>27.783000000000005</v>
      </c>
      <c r="M443" s="70">
        <v>45766</v>
      </c>
      <c r="N443" s="99" t="s">
        <v>67</v>
      </c>
      <c r="O443" s="80" t="s">
        <v>1125</v>
      </c>
      <c r="P443" s="72" t="s">
        <v>1126</v>
      </c>
      <c r="Q443" s="72"/>
      <c r="R443" s="73"/>
      <c r="S443" s="10" t="s">
        <v>92</v>
      </c>
    </row>
    <row r="444" spans="1:21" ht="13.2" customHeight="1" outlineLevel="1" x14ac:dyDescent="0.25">
      <c r="A444" s="59" t="s">
        <v>1129</v>
      </c>
      <c r="B444" s="60" t="s">
        <v>1130</v>
      </c>
      <c r="C444" s="61"/>
      <c r="D444" s="62">
        <v>1</v>
      </c>
      <c r="E444" s="63" t="s">
        <v>1124</v>
      </c>
      <c r="F444" s="64">
        <v>33</v>
      </c>
      <c r="G444" s="64">
        <f t="shared" si="75"/>
        <v>3.3825000000000003</v>
      </c>
      <c r="H444" s="65">
        <f t="shared" si="71"/>
        <v>0.10250000000000001</v>
      </c>
      <c r="I444" s="66">
        <v>36.3825</v>
      </c>
      <c r="J444" s="67">
        <f t="shared" si="72"/>
        <v>36.3825</v>
      </c>
      <c r="K444" s="68">
        <v>0.05</v>
      </c>
      <c r="L444" s="69">
        <f>J444*(1+K444)</f>
        <v>38.201625</v>
      </c>
      <c r="M444" s="70">
        <v>45766</v>
      </c>
      <c r="N444" s="99" t="s">
        <v>67</v>
      </c>
      <c r="O444" s="80" t="s">
        <v>1125</v>
      </c>
      <c r="P444" s="72" t="s">
        <v>1126</v>
      </c>
      <c r="Q444" s="72"/>
      <c r="R444" s="73"/>
      <c r="S444" s="10" t="s">
        <v>92</v>
      </c>
    </row>
    <row r="445" spans="1:21" ht="13.2" customHeight="1" outlineLevel="1" x14ac:dyDescent="0.25">
      <c r="A445" s="59" t="s">
        <v>1131</v>
      </c>
      <c r="B445" s="60" t="s">
        <v>1132</v>
      </c>
      <c r="C445" s="61"/>
      <c r="D445" s="62">
        <v>1</v>
      </c>
      <c r="E445" s="63" t="s">
        <v>1124</v>
      </c>
      <c r="F445" s="64">
        <v>57.9</v>
      </c>
      <c r="G445" s="64">
        <f t="shared" si="75"/>
        <v>5.9347500000000082</v>
      </c>
      <c r="H445" s="65">
        <f t="shared" si="71"/>
        <v>0.10250000000000015</v>
      </c>
      <c r="I445" s="66">
        <v>63.834750000000007</v>
      </c>
      <c r="J445" s="67">
        <f t="shared" si="72"/>
        <v>63.834750000000007</v>
      </c>
      <c r="K445" s="68">
        <v>0.05</v>
      </c>
      <c r="L445" s="69">
        <f>J445*(1+K445)</f>
        <v>67.026487500000016</v>
      </c>
      <c r="M445" s="70">
        <v>45766</v>
      </c>
      <c r="N445" s="99" t="s">
        <v>67</v>
      </c>
      <c r="O445" s="80" t="s">
        <v>624</v>
      </c>
      <c r="P445" s="72"/>
      <c r="Q445" s="72"/>
      <c r="R445" s="73"/>
      <c r="S445" s="10" t="s">
        <v>92</v>
      </c>
    </row>
    <row r="446" spans="1:21" ht="13.2" customHeight="1" outlineLevel="1" x14ac:dyDescent="0.25">
      <c r="A446" s="59" t="s">
        <v>1133</v>
      </c>
      <c r="B446" s="60" t="s">
        <v>1134</v>
      </c>
      <c r="C446" s="104"/>
      <c r="D446" s="62">
        <v>100</v>
      </c>
      <c r="E446" s="63" t="s">
        <v>503</v>
      </c>
      <c r="F446" s="64">
        <v>79.61</v>
      </c>
      <c r="G446" s="64">
        <f t="shared" si="75"/>
        <v>8.1600250000000045</v>
      </c>
      <c r="H446" s="65">
        <f t="shared" si="71"/>
        <v>0.10250000000000006</v>
      </c>
      <c r="I446" s="66">
        <v>87.770025000000004</v>
      </c>
      <c r="J446" s="67">
        <f t="shared" si="72"/>
        <v>87.770025000000004</v>
      </c>
      <c r="K446" s="68">
        <v>0.05</v>
      </c>
      <c r="L446" s="69">
        <f>J446*(1+K446)</f>
        <v>92.158526250000008</v>
      </c>
      <c r="M446" s="70">
        <v>45766</v>
      </c>
      <c r="N446" s="128" t="s">
        <v>67</v>
      </c>
      <c r="O446" s="80" t="s">
        <v>1125</v>
      </c>
      <c r="P446" s="72" t="s">
        <v>1126</v>
      </c>
      <c r="Q446" s="72"/>
      <c r="R446" s="73"/>
      <c r="S446" s="10" t="s">
        <v>92</v>
      </c>
    </row>
    <row r="447" spans="1:21" ht="13.2" customHeight="1" x14ac:dyDescent="0.25">
      <c r="A447" s="113" t="s">
        <v>1135</v>
      </c>
      <c r="B447" s="114" t="s">
        <v>1136</v>
      </c>
      <c r="C447" s="115"/>
      <c r="D447" s="187"/>
      <c r="E447" s="188"/>
      <c r="F447" s="189"/>
      <c r="G447" s="191"/>
      <c r="H447" s="191"/>
      <c r="I447" s="188"/>
      <c r="J447" s="188"/>
      <c r="K447" s="188"/>
      <c r="L447" s="197"/>
      <c r="M447" s="192"/>
      <c r="N447" s="193"/>
      <c r="O447" s="194"/>
      <c r="P447" s="195"/>
      <c r="Q447" s="203"/>
      <c r="R447" s="196"/>
      <c r="S447" s="10" t="s">
        <v>92</v>
      </c>
    </row>
    <row r="448" spans="1:21" ht="13.2" customHeight="1" outlineLevel="1" x14ac:dyDescent="0.25">
      <c r="A448" s="59" t="s">
        <v>1137</v>
      </c>
      <c r="B448" s="60" t="s">
        <v>1138</v>
      </c>
      <c r="C448" s="61"/>
      <c r="D448" s="62">
        <v>6</v>
      </c>
      <c r="E448" s="63" t="s">
        <v>287</v>
      </c>
      <c r="F448" s="64">
        <v>234</v>
      </c>
      <c r="G448" s="64">
        <f t="shared" ref="G448:G456" si="76">I448-F448</f>
        <v>23.985000000000014</v>
      </c>
      <c r="H448" s="65">
        <f t="shared" ref="H448:H456" si="77">G448/F448</f>
        <v>0.10250000000000006</v>
      </c>
      <c r="I448" s="66">
        <v>257.98500000000001</v>
      </c>
      <c r="J448" s="67">
        <f t="shared" ref="J448:J456" si="78">(($J$9+100%)*I448)*$V$12</f>
        <v>257.98500000000001</v>
      </c>
      <c r="K448" s="68">
        <v>0.05</v>
      </c>
      <c r="L448" s="69">
        <f t="shared" ref="L448:L502" si="79">J448*(1+K448)</f>
        <v>270.88425000000001</v>
      </c>
      <c r="M448" s="70">
        <v>45766</v>
      </c>
      <c r="N448" s="99" t="s">
        <v>80</v>
      </c>
      <c r="O448" s="80" t="s">
        <v>1139</v>
      </c>
      <c r="P448" s="72" t="s">
        <v>1140</v>
      </c>
      <c r="Q448" s="202" t="s">
        <v>1141</v>
      </c>
      <c r="R448" s="73"/>
      <c r="S448" s="10" t="s">
        <v>92</v>
      </c>
      <c r="U448" s="181"/>
    </row>
    <row r="449" spans="1:19" ht="13.2" customHeight="1" outlineLevel="1" x14ac:dyDescent="0.25">
      <c r="A449" s="59" t="s">
        <v>1142</v>
      </c>
      <c r="B449" s="60" t="s">
        <v>1143</v>
      </c>
      <c r="C449" s="61"/>
      <c r="D449" s="62">
        <v>6</v>
      </c>
      <c r="E449" s="63" t="s">
        <v>287</v>
      </c>
      <c r="F449" s="64">
        <v>305.23</v>
      </c>
      <c r="G449" s="64">
        <f t="shared" si="76"/>
        <v>31.286075000000039</v>
      </c>
      <c r="H449" s="65">
        <f t="shared" si="77"/>
        <v>0.10250000000000012</v>
      </c>
      <c r="I449" s="66">
        <v>336.51607500000006</v>
      </c>
      <c r="J449" s="67">
        <f t="shared" si="78"/>
        <v>336.51607500000006</v>
      </c>
      <c r="K449" s="68">
        <v>0.05</v>
      </c>
      <c r="L449" s="69">
        <f t="shared" si="79"/>
        <v>353.34187875000009</v>
      </c>
      <c r="M449" s="70">
        <v>45766</v>
      </c>
      <c r="N449" s="99" t="s">
        <v>80</v>
      </c>
      <c r="O449" s="80" t="s">
        <v>288</v>
      </c>
      <c r="P449" s="72" t="s">
        <v>117</v>
      </c>
      <c r="Q449" s="72" t="s">
        <v>289</v>
      </c>
      <c r="R449" s="73"/>
      <c r="S449" s="10" t="s">
        <v>92</v>
      </c>
    </row>
    <row r="450" spans="1:19" ht="13.2" customHeight="1" outlineLevel="1" x14ac:dyDescent="0.25">
      <c r="A450" s="59" t="s">
        <v>1144</v>
      </c>
      <c r="B450" s="60" t="s">
        <v>1145</v>
      </c>
      <c r="C450" s="61"/>
      <c r="D450" s="62">
        <v>1.2</v>
      </c>
      <c r="E450" s="63" t="s">
        <v>294</v>
      </c>
      <c r="F450" s="64">
        <v>85.26</v>
      </c>
      <c r="G450" s="64">
        <f t="shared" si="76"/>
        <v>8.7391500000000093</v>
      </c>
      <c r="H450" s="65">
        <f t="shared" si="77"/>
        <v>0.1025000000000001</v>
      </c>
      <c r="I450" s="66">
        <v>93.999150000000014</v>
      </c>
      <c r="J450" s="67">
        <f t="shared" si="78"/>
        <v>93.999150000000014</v>
      </c>
      <c r="K450" s="68">
        <v>0.05</v>
      </c>
      <c r="L450" s="69">
        <f t="shared" si="79"/>
        <v>98.699107500000025</v>
      </c>
      <c r="M450" s="70">
        <v>45766</v>
      </c>
      <c r="N450" s="99" t="s">
        <v>80</v>
      </c>
      <c r="O450" s="80" t="s">
        <v>1139</v>
      </c>
      <c r="P450" s="72" t="s">
        <v>1140</v>
      </c>
      <c r="Q450" s="72" t="s">
        <v>1141</v>
      </c>
      <c r="R450" s="73"/>
      <c r="S450" s="10" t="s">
        <v>92</v>
      </c>
    </row>
    <row r="451" spans="1:19" ht="13.2" customHeight="1" outlineLevel="1" x14ac:dyDescent="0.25">
      <c r="A451" s="59" t="s">
        <v>1146</v>
      </c>
      <c r="B451" s="60" t="s">
        <v>1147</v>
      </c>
      <c r="C451" s="61"/>
      <c r="D451" s="62">
        <v>1.2</v>
      </c>
      <c r="E451" s="63" t="s">
        <v>294</v>
      </c>
      <c r="F451" s="64">
        <v>85.26</v>
      </c>
      <c r="G451" s="64">
        <f t="shared" si="76"/>
        <v>8.7391500000000093</v>
      </c>
      <c r="H451" s="65">
        <f t="shared" si="77"/>
        <v>0.1025000000000001</v>
      </c>
      <c r="I451" s="66">
        <v>93.999150000000014</v>
      </c>
      <c r="J451" s="67">
        <f t="shared" si="78"/>
        <v>93.999150000000014</v>
      </c>
      <c r="K451" s="68">
        <v>0.05</v>
      </c>
      <c r="L451" s="69">
        <f t="shared" si="79"/>
        <v>98.699107500000025</v>
      </c>
      <c r="M451" s="70">
        <v>45766</v>
      </c>
      <c r="N451" s="99" t="s">
        <v>80</v>
      </c>
      <c r="O451" s="80" t="s">
        <v>1139</v>
      </c>
      <c r="P451" s="72" t="s">
        <v>1140</v>
      </c>
      <c r="Q451" s="72" t="s">
        <v>1141</v>
      </c>
      <c r="R451" s="73"/>
      <c r="S451" s="10" t="s">
        <v>92</v>
      </c>
    </row>
    <row r="452" spans="1:19" ht="13.2" customHeight="1" outlineLevel="1" x14ac:dyDescent="0.25">
      <c r="A452" s="59" t="s">
        <v>1148</v>
      </c>
      <c r="B452" s="60" t="s">
        <v>1149</v>
      </c>
      <c r="C452" s="61"/>
      <c r="D452" s="62">
        <v>1.2</v>
      </c>
      <c r="E452" s="63" t="s">
        <v>294</v>
      </c>
      <c r="F452" s="64">
        <v>85.26</v>
      </c>
      <c r="G452" s="64">
        <f t="shared" si="76"/>
        <v>8.7391500000000093</v>
      </c>
      <c r="H452" s="65">
        <f t="shared" si="77"/>
        <v>0.1025000000000001</v>
      </c>
      <c r="I452" s="66">
        <v>93.999150000000014</v>
      </c>
      <c r="J452" s="67">
        <f t="shared" si="78"/>
        <v>93.999150000000014</v>
      </c>
      <c r="K452" s="68">
        <v>0.05</v>
      </c>
      <c r="L452" s="69">
        <f t="shared" si="79"/>
        <v>98.699107500000025</v>
      </c>
      <c r="M452" s="70">
        <v>45766</v>
      </c>
      <c r="N452" s="99" t="s">
        <v>80</v>
      </c>
      <c r="O452" s="80" t="s">
        <v>1139</v>
      </c>
      <c r="P452" s="72" t="s">
        <v>1140</v>
      </c>
      <c r="Q452" s="72" t="s">
        <v>1141</v>
      </c>
      <c r="R452" s="73"/>
      <c r="S452" s="10" t="s">
        <v>92</v>
      </c>
    </row>
    <row r="453" spans="1:19" ht="13.2" customHeight="1" outlineLevel="1" x14ac:dyDescent="0.25">
      <c r="A453" s="59" t="s">
        <v>1150</v>
      </c>
      <c r="B453" s="60" t="s">
        <v>1151</v>
      </c>
      <c r="C453" s="61"/>
      <c r="D453" s="62">
        <v>0.4</v>
      </c>
      <c r="E453" s="63" t="s">
        <v>294</v>
      </c>
      <c r="F453" s="64">
        <v>85.26</v>
      </c>
      <c r="G453" s="64">
        <f t="shared" si="76"/>
        <v>8.7391500000000093</v>
      </c>
      <c r="H453" s="65">
        <f t="shared" si="77"/>
        <v>0.1025000000000001</v>
      </c>
      <c r="I453" s="66">
        <v>93.999150000000014</v>
      </c>
      <c r="J453" s="67">
        <f t="shared" si="78"/>
        <v>93.999150000000014</v>
      </c>
      <c r="K453" s="68">
        <v>0.05</v>
      </c>
      <c r="L453" s="69">
        <f t="shared" si="79"/>
        <v>98.699107500000025</v>
      </c>
      <c r="M453" s="70">
        <v>45766</v>
      </c>
      <c r="N453" s="99" t="s">
        <v>80</v>
      </c>
      <c r="O453" s="80" t="s">
        <v>1139</v>
      </c>
      <c r="P453" s="72" t="s">
        <v>1140</v>
      </c>
      <c r="Q453" s="72" t="s">
        <v>1141</v>
      </c>
      <c r="R453" s="73"/>
      <c r="S453" s="10" t="s">
        <v>92</v>
      </c>
    </row>
    <row r="454" spans="1:19" ht="13.2" customHeight="1" outlineLevel="1" x14ac:dyDescent="0.25">
      <c r="A454" s="59" t="s">
        <v>1152</v>
      </c>
      <c r="B454" s="60" t="s">
        <v>1153</v>
      </c>
      <c r="C454" s="61"/>
      <c r="D454" s="62">
        <v>0.4</v>
      </c>
      <c r="E454" s="63" t="s">
        <v>294</v>
      </c>
      <c r="F454" s="64">
        <v>85.26</v>
      </c>
      <c r="G454" s="64">
        <f t="shared" si="76"/>
        <v>8.7391500000000093</v>
      </c>
      <c r="H454" s="65">
        <f t="shared" si="77"/>
        <v>0.1025000000000001</v>
      </c>
      <c r="I454" s="66">
        <v>93.999150000000014</v>
      </c>
      <c r="J454" s="67">
        <f t="shared" si="78"/>
        <v>93.999150000000014</v>
      </c>
      <c r="K454" s="68">
        <v>0.05</v>
      </c>
      <c r="L454" s="69">
        <f t="shared" si="79"/>
        <v>98.699107500000025</v>
      </c>
      <c r="M454" s="70">
        <v>45766</v>
      </c>
      <c r="N454" s="99" t="s">
        <v>80</v>
      </c>
      <c r="O454" s="80" t="s">
        <v>1139</v>
      </c>
      <c r="P454" s="72" t="s">
        <v>1140</v>
      </c>
      <c r="Q454" s="72" t="s">
        <v>1141</v>
      </c>
      <c r="R454" s="73"/>
      <c r="S454" s="10" t="s">
        <v>92</v>
      </c>
    </row>
    <row r="455" spans="1:19" ht="13.2" customHeight="1" outlineLevel="1" x14ac:dyDescent="0.25">
      <c r="A455" s="59" t="s">
        <v>1154</v>
      </c>
      <c r="B455" s="60" t="s">
        <v>1155</v>
      </c>
      <c r="C455" s="61"/>
      <c r="D455" s="62">
        <v>24</v>
      </c>
      <c r="E455" s="63" t="s">
        <v>503</v>
      </c>
      <c r="F455" s="64">
        <v>120</v>
      </c>
      <c r="G455" s="64">
        <f t="shared" si="76"/>
        <v>12.300000000000011</v>
      </c>
      <c r="H455" s="65">
        <f t="shared" si="77"/>
        <v>0.10250000000000009</v>
      </c>
      <c r="I455" s="66">
        <v>132.30000000000001</v>
      </c>
      <c r="J455" s="67">
        <f t="shared" si="78"/>
        <v>132.30000000000001</v>
      </c>
      <c r="K455" s="68">
        <v>0.05</v>
      </c>
      <c r="L455" s="69">
        <f t="shared" si="79"/>
        <v>138.91500000000002</v>
      </c>
      <c r="M455" s="70">
        <v>45766</v>
      </c>
      <c r="N455" s="99" t="s">
        <v>80</v>
      </c>
      <c r="O455" s="80" t="s">
        <v>1139</v>
      </c>
      <c r="P455" s="72" t="s">
        <v>1140</v>
      </c>
      <c r="Q455" s="72" t="s">
        <v>1141</v>
      </c>
      <c r="R455" s="73"/>
      <c r="S455" s="10" t="s">
        <v>92</v>
      </c>
    </row>
    <row r="456" spans="1:19" ht="13.2" customHeight="1" outlineLevel="1" x14ac:dyDescent="0.25">
      <c r="A456" s="59" t="s">
        <v>1156</v>
      </c>
      <c r="B456" s="60" t="s">
        <v>1157</v>
      </c>
      <c r="C456" s="61"/>
      <c r="D456" s="62">
        <v>24</v>
      </c>
      <c r="E456" s="63" t="s">
        <v>503</v>
      </c>
      <c r="F456" s="64">
        <v>120</v>
      </c>
      <c r="G456" s="64">
        <f t="shared" si="76"/>
        <v>12.300000000000011</v>
      </c>
      <c r="H456" s="65">
        <f t="shared" si="77"/>
        <v>0.10250000000000009</v>
      </c>
      <c r="I456" s="66">
        <v>132.30000000000001</v>
      </c>
      <c r="J456" s="67">
        <f t="shared" si="78"/>
        <v>132.30000000000001</v>
      </c>
      <c r="K456" s="68">
        <v>0.05</v>
      </c>
      <c r="L456" s="69">
        <f t="shared" si="79"/>
        <v>138.91500000000002</v>
      </c>
      <c r="M456" s="78">
        <v>45766</v>
      </c>
      <c r="N456" s="105" t="s">
        <v>80</v>
      </c>
      <c r="O456" s="80" t="s">
        <v>1139</v>
      </c>
      <c r="P456" s="72" t="s">
        <v>1140</v>
      </c>
      <c r="Q456" s="72" t="s">
        <v>1141</v>
      </c>
      <c r="R456" s="73"/>
      <c r="S456" s="10" t="s">
        <v>92</v>
      </c>
    </row>
    <row r="457" spans="1:19" ht="13.2" customHeight="1" x14ac:dyDescent="0.3">
      <c r="A457" s="47" t="s">
        <v>1158</v>
      </c>
      <c r="B457" s="82" t="s">
        <v>1159</v>
      </c>
      <c r="C457" s="49"/>
      <c r="D457" s="83"/>
      <c r="E457" s="84"/>
      <c r="F457" s="85"/>
      <c r="G457" s="86"/>
      <c r="H457" s="86"/>
      <c r="I457" s="174"/>
      <c r="J457" s="88"/>
      <c r="K457" s="204"/>
      <c r="L457" s="205"/>
      <c r="M457" s="151"/>
      <c r="N457" s="92"/>
      <c r="O457" s="93"/>
      <c r="P457" s="94"/>
      <c r="Q457" s="94"/>
      <c r="R457" s="96"/>
      <c r="S457" s="10" t="s">
        <v>92</v>
      </c>
    </row>
    <row r="458" spans="1:19" ht="13.2" customHeight="1" outlineLevel="1" x14ac:dyDescent="0.25">
      <c r="A458" s="59" t="s">
        <v>1160</v>
      </c>
      <c r="B458" s="60" t="s">
        <v>1161</v>
      </c>
      <c r="C458" s="61"/>
      <c r="D458" s="62">
        <v>2.88</v>
      </c>
      <c r="E458" s="206" t="s">
        <v>177</v>
      </c>
      <c r="F458" s="64">
        <v>85</v>
      </c>
      <c r="G458" s="64">
        <f t="shared" ref="G458:G502" si="80">I458-F458</f>
        <v>19.737500000000011</v>
      </c>
      <c r="H458" s="65">
        <f t="shared" ref="H458:H502" si="81">G458/F458</f>
        <v>0.23220588235294132</v>
      </c>
      <c r="I458" s="66">
        <v>104.73750000000001</v>
      </c>
      <c r="J458" s="67">
        <f t="shared" ref="J458:J502" si="82">(($J$9+100%)*I458)*$V$12</f>
        <v>104.73750000000001</v>
      </c>
      <c r="K458" s="68">
        <v>0.05</v>
      </c>
      <c r="L458" s="69">
        <f t="shared" si="79"/>
        <v>109.97437500000002</v>
      </c>
      <c r="M458" s="70">
        <v>45766</v>
      </c>
      <c r="N458" s="128" t="s">
        <v>67</v>
      </c>
      <c r="O458" s="80" t="s">
        <v>298</v>
      </c>
      <c r="P458" s="72" t="s">
        <v>117</v>
      </c>
      <c r="Q458" s="72" t="s">
        <v>459</v>
      </c>
      <c r="R458" s="73"/>
      <c r="S458" s="10" t="s">
        <v>92</v>
      </c>
    </row>
    <row r="459" spans="1:19" ht="13.2" customHeight="1" outlineLevel="1" x14ac:dyDescent="0.25">
      <c r="A459" s="59" t="s">
        <v>1162</v>
      </c>
      <c r="B459" s="60" t="s">
        <v>1163</v>
      </c>
      <c r="C459" s="61"/>
      <c r="D459" s="62">
        <v>2.88</v>
      </c>
      <c r="E459" s="206" t="s">
        <v>177</v>
      </c>
      <c r="F459" s="64">
        <v>850</v>
      </c>
      <c r="G459" s="64">
        <f t="shared" si="80"/>
        <v>87.125</v>
      </c>
      <c r="H459" s="65">
        <f t="shared" si="81"/>
        <v>0.10249999999999999</v>
      </c>
      <c r="I459" s="66">
        <v>937.125</v>
      </c>
      <c r="J459" s="67">
        <f t="shared" si="82"/>
        <v>937.125</v>
      </c>
      <c r="K459" s="68">
        <v>0.05</v>
      </c>
      <c r="L459" s="69">
        <f t="shared" si="79"/>
        <v>983.98125000000005</v>
      </c>
      <c r="M459" s="70">
        <v>45766</v>
      </c>
      <c r="N459" s="128" t="s">
        <v>67</v>
      </c>
      <c r="O459" s="80" t="s">
        <v>68</v>
      </c>
      <c r="P459" s="72" t="s">
        <v>69</v>
      </c>
      <c r="Q459" s="72" t="s">
        <v>70</v>
      </c>
      <c r="R459" s="73"/>
      <c r="S459" s="10" t="s">
        <v>92</v>
      </c>
    </row>
    <row r="460" spans="1:19" ht="13.2" customHeight="1" outlineLevel="1" x14ac:dyDescent="0.25">
      <c r="A460" s="59" t="s">
        <v>1164</v>
      </c>
      <c r="B460" s="60" t="s">
        <v>1165</v>
      </c>
      <c r="C460" s="61"/>
      <c r="D460" s="62">
        <v>2.88</v>
      </c>
      <c r="E460" s="206" t="s">
        <v>177</v>
      </c>
      <c r="F460" s="64">
        <v>350</v>
      </c>
      <c r="G460" s="64">
        <f t="shared" si="80"/>
        <v>973</v>
      </c>
      <c r="H460" s="65">
        <f t="shared" si="81"/>
        <v>2.78</v>
      </c>
      <c r="I460" s="66">
        <v>1323</v>
      </c>
      <c r="J460" s="67">
        <f t="shared" si="82"/>
        <v>1323</v>
      </c>
      <c r="K460" s="68">
        <v>0.05</v>
      </c>
      <c r="L460" s="69">
        <f t="shared" si="79"/>
        <v>1389.15</v>
      </c>
      <c r="M460" s="70">
        <v>45766</v>
      </c>
      <c r="N460" s="128" t="s">
        <v>67</v>
      </c>
      <c r="O460" s="80" t="s">
        <v>1166</v>
      </c>
      <c r="P460" s="72" t="s">
        <v>1167</v>
      </c>
      <c r="Q460" s="72" t="s">
        <v>1168</v>
      </c>
      <c r="R460" s="73"/>
      <c r="S460" s="10" t="s">
        <v>92</v>
      </c>
    </row>
    <row r="461" spans="1:19" ht="13.2" customHeight="1" outlineLevel="1" x14ac:dyDescent="0.25">
      <c r="A461" s="59" t="s">
        <v>1169</v>
      </c>
      <c r="B461" s="60" t="s">
        <v>1170</v>
      </c>
      <c r="C461" s="61"/>
      <c r="D461" s="62">
        <v>5.5</v>
      </c>
      <c r="E461" s="206" t="s">
        <v>294</v>
      </c>
      <c r="F461" s="64">
        <v>58</v>
      </c>
      <c r="G461" s="64">
        <f t="shared" si="80"/>
        <v>8.1500000000000057</v>
      </c>
      <c r="H461" s="65">
        <f t="shared" si="81"/>
        <v>0.14051724137931043</v>
      </c>
      <c r="I461" s="66">
        <v>66.150000000000006</v>
      </c>
      <c r="J461" s="67">
        <f t="shared" si="82"/>
        <v>66.150000000000006</v>
      </c>
      <c r="K461" s="68">
        <v>0.05</v>
      </c>
      <c r="L461" s="69">
        <f t="shared" si="79"/>
        <v>69.45750000000001</v>
      </c>
      <c r="M461" s="70">
        <v>45766</v>
      </c>
      <c r="N461" s="128" t="s">
        <v>67</v>
      </c>
      <c r="O461" s="80" t="s">
        <v>1171</v>
      </c>
      <c r="P461" s="72" t="s">
        <v>1172</v>
      </c>
      <c r="Q461" s="72" t="s">
        <v>1173</v>
      </c>
      <c r="R461" s="73"/>
      <c r="S461" s="10" t="s">
        <v>92</v>
      </c>
    </row>
    <row r="462" spans="1:19" ht="13.2" customHeight="1" outlineLevel="1" x14ac:dyDescent="0.25">
      <c r="A462" s="59" t="s">
        <v>1174</v>
      </c>
      <c r="B462" s="60" t="s">
        <v>1175</v>
      </c>
      <c r="C462" s="61"/>
      <c r="D462" s="62">
        <v>5.5</v>
      </c>
      <c r="E462" s="206" t="s">
        <v>294</v>
      </c>
      <c r="F462" s="64">
        <v>259</v>
      </c>
      <c r="G462" s="64">
        <f t="shared" si="80"/>
        <v>27.650000000000034</v>
      </c>
      <c r="H462" s="65">
        <f t="shared" si="81"/>
        <v>0.10675675675675689</v>
      </c>
      <c r="I462" s="66">
        <v>286.65000000000003</v>
      </c>
      <c r="J462" s="67">
        <f t="shared" si="82"/>
        <v>286.65000000000003</v>
      </c>
      <c r="K462" s="68">
        <v>0.05</v>
      </c>
      <c r="L462" s="69">
        <f t="shared" si="79"/>
        <v>300.98250000000007</v>
      </c>
      <c r="M462" s="70">
        <v>45766</v>
      </c>
      <c r="N462" s="128" t="s">
        <v>67</v>
      </c>
      <c r="O462" s="80" t="s">
        <v>1171</v>
      </c>
      <c r="P462" s="72" t="s">
        <v>1172</v>
      </c>
      <c r="Q462" s="72" t="s">
        <v>1176</v>
      </c>
      <c r="R462" s="73"/>
      <c r="S462" s="10" t="s">
        <v>92</v>
      </c>
    </row>
    <row r="463" spans="1:19" ht="13.2" customHeight="1" outlineLevel="1" x14ac:dyDescent="0.25">
      <c r="A463" s="59" t="s">
        <v>1177</v>
      </c>
      <c r="B463" s="60" t="s">
        <v>1178</v>
      </c>
      <c r="C463" s="61"/>
      <c r="D463" s="62">
        <v>5.5</v>
      </c>
      <c r="E463" s="206" t="s">
        <v>294</v>
      </c>
      <c r="F463" s="64">
        <v>199</v>
      </c>
      <c r="G463" s="64">
        <f t="shared" si="80"/>
        <v>109.69999999999999</v>
      </c>
      <c r="H463" s="65">
        <f t="shared" si="81"/>
        <v>0.55125628140703509</v>
      </c>
      <c r="I463" s="66">
        <v>308.7</v>
      </c>
      <c r="J463" s="67">
        <f t="shared" si="82"/>
        <v>308.7</v>
      </c>
      <c r="K463" s="68">
        <v>0.05</v>
      </c>
      <c r="L463" s="69">
        <f t="shared" si="79"/>
        <v>324.13499999999999</v>
      </c>
      <c r="M463" s="70">
        <v>45766</v>
      </c>
      <c r="N463" s="128" t="s">
        <v>67</v>
      </c>
      <c r="O463" s="80" t="s">
        <v>1171</v>
      </c>
      <c r="P463" s="72" t="s">
        <v>1172</v>
      </c>
      <c r="Q463" s="72" t="s">
        <v>1179</v>
      </c>
      <c r="R463" s="73"/>
      <c r="S463" s="10" t="s">
        <v>92</v>
      </c>
    </row>
    <row r="464" spans="1:19" ht="13.2" customHeight="1" outlineLevel="1" x14ac:dyDescent="0.25">
      <c r="A464" s="59" t="s">
        <v>1180</v>
      </c>
      <c r="B464" s="60" t="s">
        <v>1181</v>
      </c>
      <c r="C464" s="61"/>
      <c r="D464" s="62">
        <v>5.5</v>
      </c>
      <c r="E464" s="206" t="s">
        <v>294</v>
      </c>
      <c r="F464" s="64">
        <v>126</v>
      </c>
      <c r="G464" s="64">
        <f t="shared" si="80"/>
        <v>-87.412499999999994</v>
      </c>
      <c r="H464" s="65">
        <f t="shared" si="81"/>
        <v>-0.69374999999999998</v>
      </c>
      <c r="I464" s="66">
        <v>38.587499999999999</v>
      </c>
      <c r="J464" s="67">
        <f t="shared" si="82"/>
        <v>38.587499999999999</v>
      </c>
      <c r="K464" s="68">
        <v>0.05</v>
      </c>
      <c r="L464" s="69">
        <f t="shared" si="79"/>
        <v>40.516874999999999</v>
      </c>
      <c r="M464" s="70">
        <v>45766</v>
      </c>
      <c r="N464" s="128" t="s">
        <v>67</v>
      </c>
      <c r="O464" s="80" t="s">
        <v>1171</v>
      </c>
      <c r="P464" s="72" t="s">
        <v>1172</v>
      </c>
      <c r="Q464" s="72" t="s">
        <v>1182</v>
      </c>
      <c r="R464" s="73"/>
      <c r="S464" s="10" t="s">
        <v>92</v>
      </c>
    </row>
    <row r="465" spans="1:19" ht="13.2" customHeight="1" outlineLevel="1" x14ac:dyDescent="0.25">
      <c r="A465" s="59" t="s">
        <v>1183</v>
      </c>
      <c r="B465" s="60" t="s">
        <v>1184</v>
      </c>
      <c r="C465" s="61"/>
      <c r="D465" s="62">
        <v>5.5</v>
      </c>
      <c r="E465" s="206" t="s">
        <v>294</v>
      </c>
      <c r="F465" s="64">
        <v>68</v>
      </c>
      <c r="G465" s="64">
        <f t="shared" si="80"/>
        <v>-1.8499999999999943</v>
      </c>
      <c r="H465" s="65">
        <f t="shared" si="81"/>
        <v>-2.7205882352941094E-2</v>
      </c>
      <c r="I465" s="66">
        <v>66.150000000000006</v>
      </c>
      <c r="J465" s="67">
        <f t="shared" si="82"/>
        <v>66.150000000000006</v>
      </c>
      <c r="K465" s="68">
        <v>0.05</v>
      </c>
      <c r="L465" s="69">
        <f t="shared" si="79"/>
        <v>69.45750000000001</v>
      </c>
      <c r="M465" s="70">
        <v>45766</v>
      </c>
      <c r="N465" s="128" t="s">
        <v>67</v>
      </c>
      <c r="O465" s="80" t="s">
        <v>1171</v>
      </c>
      <c r="P465" s="72" t="s">
        <v>1172</v>
      </c>
      <c r="Q465" s="72" t="s">
        <v>1185</v>
      </c>
      <c r="R465" s="73"/>
      <c r="S465" s="10" t="s">
        <v>92</v>
      </c>
    </row>
    <row r="466" spans="1:19" ht="13.2" customHeight="1" outlineLevel="1" x14ac:dyDescent="0.25">
      <c r="A466" s="59" t="s">
        <v>1186</v>
      </c>
      <c r="B466" s="60" t="s">
        <v>1187</v>
      </c>
      <c r="C466" s="61"/>
      <c r="D466" s="62">
        <v>5.5</v>
      </c>
      <c r="E466" s="206" t="s">
        <v>294</v>
      </c>
      <c r="F466" s="64">
        <v>268</v>
      </c>
      <c r="G466" s="64">
        <f>I466-F466</f>
        <v>-174.28749999999999</v>
      </c>
      <c r="H466" s="65">
        <f t="shared" si="81"/>
        <v>-0.65032649253731345</v>
      </c>
      <c r="I466" s="66">
        <v>93.712500000000006</v>
      </c>
      <c r="J466" s="67">
        <f t="shared" si="82"/>
        <v>93.712500000000006</v>
      </c>
      <c r="K466" s="68">
        <v>0.05</v>
      </c>
      <c r="L466" s="69">
        <f t="shared" si="79"/>
        <v>98.398125000000007</v>
      </c>
      <c r="M466" s="70">
        <v>45766</v>
      </c>
      <c r="N466" s="99" t="s">
        <v>80</v>
      </c>
      <c r="O466" s="80" t="s">
        <v>1171</v>
      </c>
      <c r="P466" s="72" t="s">
        <v>1172</v>
      </c>
      <c r="Q466" s="72" t="s">
        <v>1188</v>
      </c>
      <c r="R466" s="73"/>
      <c r="S466" s="10" t="s">
        <v>92</v>
      </c>
    </row>
    <row r="467" spans="1:19" ht="13.2" customHeight="1" outlineLevel="1" x14ac:dyDescent="0.25">
      <c r="A467" s="59" t="s">
        <v>1189</v>
      </c>
      <c r="B467" s="60" t="s">
        <v>1190</v>
      </c>
      <c r="C467" s="61"/>
      <c r="D467" s="62">
        <v>5.5</v>
      </c>
      <c r="E467" s="206" t="s">
        <v>294</v>
      </c>
      <c r="F467" s="64">
        <v>600</v>
      </c>
      <c r="G467" s="64">
        <f>I467-F467</f>
        <v>943.5</v>
      </c>
      <c r="H467" s="65">
        <f t="shared" si="81"/>
        <v>1.5725</v>
      </c>
      <c r="I467" s="66">
        <v>1543.5</v>
      </c>
      <c r="J467" s="67">
        <f t="shared" si="82"/>
        <v>1543.5</v>
      </c>
      <c r="K467" s="68">
        <v>0.05</v>
      </c>
      <c r="L467" s="69">
        <f t="shared" si="79"/>
        <v>1620.6750000000002</v>
      </c>
      <c r="M467" s="70">
        <v>45766</v>
      </c>
      <c r="N467" s="99" t="s">
        <v>80</v>
      </c>
      <c r="O467" s="80" t="s">
        <v>1171</v>
      </c>
      <c r="P467" s="72" t="s">
        <v>1172</v>
      </c>
      <c r="Q467" s="72" t="s">
        <v>1191</v>
      </c>
      <c r="R467" s="73"/>
      <c r="S467" s="10" t="s">
        <v>92</v>
      </c>
    </row>
    <row r="468" spans="1:19" ht="13.2" customHeight="1" outlineLevel="1" x14ac:dyDescent="0.25">
      <c r="A468" s="59" t="s">
        <v>1192</v>
      </c>
      <c r="B468" s="60" t="s">
        <v>1193</v>
      </c>
      <c r="C468" s="61"/>
      <c r="D468" s="62">
        <v>5.5</v>
      </c>
      <c r="E468" s="206" t="s">
        <v>294</v>
      </c>
      <c r="F468" s="64">
        <v>550</v>
      </c>
      <c r="G468" s="64">
        <f>I468-F468</f>
        <v>442.25</v>
      </c>
      <c r="H468" s="65">
        <f t="shared" si="81"/>
        <v>0.80409090909090908</v>
      </c>
      <c r="I468" s="66">
        <v>992.25</v>
      </c>
      <c r="J468" s="67">
        <f t="shared" si="82"/>
        <v>992.25</v>
      </c>
      <c r="K468" s="68">
        <v>0.05</v>
      </c>
      <c r="L468" s="69">
        <f t="shared" si="79"/>
        <v>1041.8625</v>
      </c>
      <c r="M468" s="70">
        <v>45766</v>
      </c>
      <c r="N468" s="99" t="s">
        <v>80</v>
      </c>
      <c r="O468" s="80" t="s">
        <v>1171</v>
      </c>
      <c r="P468" s="72" t="s">
        <v>1172</v>
      </c>
      <c r="Q468" s="72" t="s">
        <v>1194</v>
      </c>
      <c r="R468" s="73"/>
      <c r="S468" s="10" t="s">
        <v>92</v>
      </c>
    </row>
    <row r="469" spans="1:19" ht="13.2" customHeight="1" outlineLevel="1" x14ac:dyDescent="0.25">
      <c r="A469" s="59" t="s">
        <v>1195</v>
      </c>
      <c r="B469" s="60" t="s">
        <v>1196</v>
      </c>
      <c r="C469" s="61"/>
      <c r="D469" s="62">
        <v>5.5</v>
      </c>
      <c r="E469" s="206" t="s">
        <v>294</v>
      </c>
      <c r="F469" s="64">
        <v>450</v>
      </c>
      <c r="G469" s="64">
        <f>I469-F469</f>
        <v>46.125</v>
      </c>
      <c r="H469" s="65">
        <f t="shared" si="81"/>
        <v>0.10249999999999999</v>
      </c>
      <c r="I469" s="66">
        <v>496.125</v>
      </c>
      <c r="J469" s="67">
        <f t="shared" si="82"/>
        <v>496.125</v>
      </c>
      <c r="K469" s="68">
        <v>0.05</v>
      </c>
      <c r="L469" s="69">
        <f t="shared" si="79"/>
        <v>520.93124999999998</v>
      </c>
      <c r="M469" s="70">
        <v>45766</v>
      </c>
      <c r="N469" s="99" t="s">
        <v>80</v>
      </c>
      <c r="O469" s="80" t="s">
        <v>1171</v>
      </c>
      <c r="P469" s="72" t="s">
        <v>1172</v>
      </c>
      <c r="Q469" s="72" t="s">
        <v>1197</v>
      </c>
      <c r="R469" s="73"/>
      <c r="S469" s="10" t="s">
        <v>92</v>
      </c>
    </row>
    <row r="470" spans="1:19" ht="13.2" customHeight="1" outlineLevel="1" x14ac:dyDescent="0.25">
      <c r="A470" s="59" t="s">
        <v>1198</v>
      </c>
      <c r="B470" s="60" t="s">
        <v>1199</v>
      </c>
      <c r="C470" s="61"/>
      <c r="D470" s="62">
        <v>5.5</v>
      </c>
      <c r="E470" s="206" t="s">
        <v>294</v>
      </c>
      <c r="F470" s="64">
        <v>380</v>
      </c>
      <c r="G470" s="64">
        <f>I470-F470</f>
        <v>5.875</v>
      </c>
      <c r="H470" s="65">
        <f t="shared" si="81"/>
        <v>1.5460526315789473E-2</v>
      </c>
      <c r="I470" s="66">
        <v>385.875</v>
      </c>
      <c r="J470" s="67">
        <f t="shared" si="82"/>
        <v>385.875</v>
      </c>
      <c r="K470" s="68">
        <v>0.05</v>
      </c>
      <c r="L470" s="69">
        <f t="shared" si="79"/>
        <v>405.16875000000005</v>
      </c>
      <c r="M470" s="70">
        <v>45766</v>
      </c>
      <c r="N470" s="99" t="s">
        <v>80</v>
      </c>
      <c r="O470" s="80" t="s">
        <v>1171</v>
      </c>
      <c r="P470" s="72" t="s">
        <v>1172</v>
      </c>
      <c r="Q470" s="72" t="s">
        <v>1200</v>
      </c>
      <c r="R470" s="73"/>
      <c r="S470" s="10" t="s">
        <v>92</v>
      </c>
    </row>
    <row r="471" spans="1:19" ht="13.2" customHeight="1" outlineLevel="1" x14ac:dyDescent="0.25">
      <c r="A471" s="59" t="s">
        <v>1201</v>
      </c>
      <c r="B471" s="60" t="s">
        <v>1202</v>
      </c>
      <c r="C471" s="61"/>
      <c r="D471" s="62">
        <v>5.5</v>
      </c>
      <c r="E471" s="206" t="s">
        <v>294</v>
      </c>
      <c r="F471" s="64">
        <v>260</v>
      </c>
      <c r="G471" s="64">
        <f t="shared" si="80"/>
        <v>-28.474999999999994</v>
      </c>
      <c r="H471" s="65">
        <f t="shared" si="81"/>
        <v>-0.10951923076923074</v>
      </c>
      <c r="I471" s="66">
        <v>231.52500000000001</v>
      </c>
      <c r="J471" s="67">
        <f t="shared" si="82"/>
        <v>231.52500000000001</v>
      </c>
      <c r="K471" s="68">
        <v>0.05</v>
      </c>
      <c r="L471" s="69">
        <f t="shared" si="79"/>
        <v>243.10125000000002</v>
      </c>
      <c r="M471" s="70">
        <v>45766</v>
      </c>
      <c r="N471" s="99" t="s">
        <v>80</v>
      </c>
      <c r="O471" s="80" t="s">
        <v>1171</v>
      </c>
      <c r="P471" s="72" t="s">
        <v>1172</v>
      </c>
      <c r="Q471" s="72" t="s">
        <v>1203</v>
      </c>
      <c r="R471" s="73"/>
      <c r="S471" s="10" t="s">
        <v>92</v>
      </c>
    </row>
    <row r="472" spans="1:19" ht="13.2" customHeight="1" outlineLevel="1" x14ac:dyDescent="0.25">
      <c r="A472" s="59" t="s">
        <v>1204</v>
      </c>
      <c r="B472" s="60" t="s">
        <v>1205</v>
      </c>
      <c r="C472" s="61"/>
      <c r="D472" s="62">
        <v>5.5</v>
      </c>
      <c r="E472" s="206" t="s">
        <v>294</v>
      </c>
      <c r="F472" s="64">
        <v>182</v>
      </c>
      <c r="G472" s="64">
        <f t="shared" si="80"/>
        <v>-82.774999999999991</v>
      </c>
      <c r="H472" s="65">
        <f t="shared" si="81"/>
        <v>-0.45480769230769225</v>
      </c>
      <c r="I472" s="66">
        <v>99.225000000000009</v>
      </c>
      <c r="J472" s="67">
        <f t="shared" si="82"/>
        <v>99.225000000000009</v>
      </c>
      <c r="K472" s="68">
        <v>0.05</v>
      </c>
      <c r="L472" s="69">
        <f t="shared" si="79"/>
        <v>104.18625000000002</v>
      </c>
      <c r="M472" s="70">
        <v>45766</v>
      </c>
      <c r="N472" s="99" t="s">
        <v>80</v>
      </c>
      <c r="O472" s="80" t="s">
        <v>1171</v>
      </c>
      <c r="P472" s="72" t="s">
        <v>1172</v>
      </c>
      <c r="Q472" s="72" t="s">
        <v>1206</v>
      </c>
      <c r="R472" s="73"/>
      <c r="S472" s="10" t="s">
        <v>92</v>
      </c>
    </row>
    <row r="473" spans="1:19" ht="13.2" customHeight="1" outlineLevel="1" x14ac:dyDescent="0.25">
      <c r="A473" s="59" t="s">
        <v>1207</v>
      </c>
      <c r="B473" s="60" t="s">
        <v>1208</v>
      </c>
      <c r="C473" s="61"/>
      <c r="D473" s="62">
        <v>5.5</v>
      </c>
      <c r="E473" s="206" t="s">
        <v>294</v>
      </c>
      <c r="F473" s="64">
        <v>136</v>
      </c>
      <c r="G473" s="64">
        <f t="shared" si="80"/>
        <v>-36.774999999999991</v>
      </c>
      <c r="H473" s="65">
        <f t="shared" si="81"/>
        <v>-0.27040441176470581</v>
      </c>
      <c r="I473" s="66">
        <v>99.225000000000009</v>
      </c>
      <c r="J473" s="67">
        <f t="shared" si="82"/>
        <v>99.225000000000009</v>
      </c>
      <c r="K473" s="68">
        <v>0.05</v>
      </c>
      <c r="L473" s="69">
        <f t="shared" si="79"/>
        <v>104.18625000000002</v>
      </c>
      <c r="M473" s="70">
        <v>45766</v>
      </c>
      <c r="N473" s="99" t="s">
        <v>80</v>
      </c>
      <c r="O473" s="80" t="s">
        <v>1171</v>
      </c>
      <c r="P473" s="72" t="s">
        <v>1172</v>
      </c>
      <c r="Q473" s="72" t="s">
        <v>1209</v>
      </c>
      <c r="R473" s="73"/>
      <c r="S473" s="10" t="s">
        <v>92</v>
      </c>
    </row>
    <row r="474" spans="1:19" ht="13.2" customHeight="1" outlineLevel="1" x14ac:dyDescent="0.25">
      <c r="A474" s="59" t="s">
        <v>1210</v>
      </c>
      <c r="B474" s="60" t="s">
        <v>1211</v>
      </c>
      <c r="C474" s="61"/>
      <c r="D474" s="62">
        <v>1</v>
      </c>
      <c r="E474" s="206" t="s">
        <v>448</v>
      </c>
      <c r="F474" s="64">
        <v>2267.8564683663831</v>
      </c>
      <c r="G474" s="64">
        <f t="shared" si="80"/>
        <v>232.45528800755437</v>
      </c>
      <c r="H474" s="65">
        <f t="shared" si="81"/>
        <v>0.10250000000000005</v>
      </c>
      <c r="I474" s="66">
        <v>2500.3117563739374</v>
      </c>
      <c r="J474" s="67">
        <f t="shared" si="82"/>
        <v>2500.3117563739374</v>
      </c>
      <c r="K474" s="68">
        <v>0.05</v>
      </c>
      <c r="L474" s="69">
        <f t="shared" si="79"/>
        <v>2625.3273441926344</v>
      </c>
      <c r="M474" s="70">
        <v>45766</v>
      </c>
      <c r="N474" s="128" t="s">
        <v>67</v>
      </c>
      <c r="O474" s="80" t="s">
        <v>1212</v>
      </c>
      <c r="P474" s="72" t="s">
        <v>117</v>
      </c>
      <c r="Q474" s="72" t="s">
        <v>1213</v>
      </c>
      <c r="R474" s="73"/>
      <c r="S474" s="10" t="s">
        <v>92</v>
      </c>
    </row>
    <row r="475" spans="1:19" ht="13.2" customHeight="1" outlineLevel="1" x14ac:dyDescent="0.25">
      <c r="A475" s="59" t="s">
        <v>1214</v>
      </c>
      <c r="B475" s="60" t="s">
        <v>1215</v>
      </c>
      <c r="C475" s="61"/>
      <c r="D475" s="62">
        <v>1</v>
      </c>
      <c r="E475" s="206" t="s">
        <v>448</v>
      </c>
      <c r="F475" s="64">
        <v>4980.4957507082154</v>
      </c>
      <c r="G475" s="64">
        <f t="shared" si="80"/>
        <v>510.50081444759235</v>
      </c>
      <c r="H475" s="65">
        <f t="shared" si="81"/>
        <v>0.10250000000000005</v>
      </c>
      <c r="I475" s="66">
        <v>5490.9965651558077</v>
      </c>
      <c r="J475" s="67">
        <f t="shared" si="82"/>
        <v>5490.9965651558077</v>
      </c>
      <c r="K475" s="68">
        <v>0.05</v>
      </c>
      <c r="L475" s="69">
        <f t="shared" si="79"/>
        <v>5765.5463934135987</v>
      </c>
      <c r="M475" s="70">
        <v>45766</v>
      </c>
      <c r="N475" s="128" t="s">
        <v>67</v>
      </c>
      <c r="O475" s="80" t="s">
        <v>1216</v>
      </c>
      <c r="P475" s="72" t="s">
        <v>117</v>
      </c>
      <c r="Q475" s="72" t="s">
        <v>1217</v>
      </c>
      <c r="R475" s="73"/>
      <c r="S475" s="10" t="s">
        <v>92</v>
      </c>
    </row>
    <row r="476" spans="1:19" ht="13.2" customHeight="1" outlineLevel="1" x14ac:dyDescent="0.25">
      <c r="A476" s="59" t="s">
        <v>1218</v>
      </c>
      <c r="B476" s="60" t="s">
        <v>1219</v>
      </c>
      <c r="C476" s="61"/>
      <c r="D476" s="62">
        <v>1</v>
      </c>
      <c r="E476" s="206" t="s">
        <v>448</v>
      </c>
      <c r="F476" s="64">
        <v>2267.8564683663831</v>
      </c>
      <c r="G476" s="64">
        <f t="shared" si="80"/>
        <v>232.45528800755437</v>
      </c>
      <c r="H476" s="65">
        <f t="shared" si="81"/>
        <v>0.10250000000000005</v>
      </c>
      <c r="I476" s="66">
        <v>2500.3117563739374</v>
      </c>
      <c r="J476" s="67">
        <f t="shared" si="82"/>
        <v>2500.3117563739374</v>
      </c>
      <c r="K476" s="68">
        <v>0.05</v>
      </c>
      <c r="L476" s="69">
        <f t="shared" si="79"/>
        <v>2625.3273441926344</v>
      </c>
      <c r="M476" s="70">
        <v>45766</v>
      </c>
      <c r="N476" s="128" t="s">
        <v>67</v>
      </c>
      <c r="O476" s="80" t="s">
        <v>1216</v>
      </c>
      <c r="P476" s="72" t="s">
        <v>117</v>
      </c>
      <c r="Q476" s="72" t="s">
        <v>1217</v>
      </c>
      <c r="R476" s="73"/>
      <c r="S476" s="10" t="s">
        <v>92</v>
      </c>
    </row>
    <row r="477" spans="1:19" ht="13.2" customHeight="1" outlineLevel="1" x14ac:dyDescent="0.25">
      <c r="A477" s="59" t="s">
        <v>1220</v>
      </c>
      <c r="B477" s="60" t="s">
        <v>1221</v>
      </c>
      <c r="C477" s="61"/>
      <c r="D477" s="62">
        <v>1</v>
      </c>
      <c r="E477" s="206" t="s">
        <v>128</v>
      </c>
      <c r="F477" s="64">
        <v>500</v>
      </c>
      <c r="G477" s="64">
        <f t="shared" si="80"/>
        <v>51.25</v>
      </c>
      <c r="H477" s="65">
        <f t="shared" si="81"/>
        <v>0.10249999999999999</v>
      </c>
      <c r="I477" s="66">
        <v>551.25</v>
      </c>
      <c r="J477" s="67">
        <f t="shared" si="82"/>
        <v>551.25</v>
      </c>
      <c r="K477" s="68">
        <v>0.05</v>
      </c>
      <c r="L477" s="69">
        <f t="shared" si="79"/>
        <v>578.8125</v>
      </c>
      <c r="M477" s="70">
        <v>45766</v>
      </c>
      <c r="N477" s="128" t="s">
        <v>67</v>
      </c>
      <c r="O477" s="80" t="s">
        <v>1212</v>
      </c>
      <c r="P477" s="72" t="s">
        <v>117</v>
      </c>
      <c r="Q477" s="72" t="s">
        <v>1213</v>
      </c>
      <c r="R477" s="73"/>
      <c r="S477" s="10" t="s">
        <v>92</v>
      </c>
    </row>
    <row r="478" spans="1:19" ht="13.2" customHeight="1" outlineLevel="1" x14ac:dyDescent="0.25">
      <c r="A478" s="59" t="s">
        <v>1222</v>
      </c>
      <c r="B478" s="60" t="s">
        <v>1223</v>
      </c>
      <c r="C478" s="61"/>
      <c r="D478" s="62">
        <v>1</v>
      </c>
      <c r="E478" s="206" t="s">
        <v>128</v>
      </c>
      <c r="F478" s="64">
        <v>300</v>
      </c>
      <c r="G478" s="64">
        <f>I478-F478</f>
        <v>30.75</v>
      </c>
      <c r="H478" s="65">
        <f t="shared" si="81"/>
        <v>0.10249999999999999</v>
      </c>
      <c r="I478" s="66">
        <v>330.75</v>
      </c>
      <c r="J478" s="67">
        <f t="shared" si="82"/>
        <v>330.75</v>
      </c>
      <c r="K478" s="68">
        <v>0.05</v>
      </c>
      <c r="L478" s="69">
        <f t="shared" si="79"/>
        <v>347.28750000000002</v>
      </c>
      <c r="M478" s="70">
        <v>45766</v>
      </c>
      <c r="N478" s="128" t="s">
        <v>67</v>
      </c>
      <c r="O478" s="80" t="s">
        <v>1212</v>
      </c>
      <c r="P478" s="72" t="s">
        <v>117</v>
      </c>
      <c r="Q478" s="72" t="s">
        <v>1213</v>
      </c>
      <c r="R478" s="73"/>
      <c r="S478" s="10" t="s">
        <v>92</v>
      </c>
    </row>
    <row r="479" spans="1:19" ht="13.2" customHeight="1" outlineLevel="1" x14ac:dyDescent="0.25">
      <c r="A479" s="59" t="s">
        <v>1224</v>
      </c>
      <c r="B479" s="60" t="s">
        <v>1225</v>
      </c>
      <c r="C479" s="61"/>
      <c r="D479" s="62">
        <v>1</v>
      </c>
      <c r="E479" s="206" t="s">
        <v>205</v>
      </c>
      <c r="F479" s="64">
        <v>8258.9849999999988</v>
      </c>
      <c r="G479" s="64">
        <f t="shared" si="80"/>
        <v>2738.4525000000012</v>
      </c>
      <c r="H479" s="65">
        <f t="shared" si="81"/>
        <v>0.33157252374232449</v>
      </c>
      <c r="I479" s="66">
        <v>10997.4375</v>
      </c>
      <c r="J479" s="67">
        <f t="shared" si="82"/>
        <v>10997.4375</v>
      </c>
      <c r="K479" s="68">
        <v>0.05</v>
      </c>
      <c r="L479" s="69">
        <f t="shared" si="79"/>
        <v>11547.309375000001</v>
      </c>
      <c r="M479" s="70">
        <v>45766</v>
      </c>
      <c r="N479" s="99" t="s">
        <v>80</v>
      </c>
      <c r="O479" s="80" t="s">
        <v>1212</v>
      </c>
      <c r="P479" s="72" t="s">
        <v>117</v>
      </c>
      <c r="Q479" s="72" t="s">
        <v>1213</v>
      </c>
      <c r="R479" s="73"/>
      <c r="S479" s="10" t="s">
        <v>92</v>
      </c>
    </row>
    <row r="480" spans="1:19" ht="13.2" customHeight="1" outlineLevel="1" x14ac:dyDescent="0.25">
      <c r="A480" s="59" t="s">
        <v>1226</v>
      </c>
      <c r="B480" s="60" t="s">
        <v>1227</v>
      </c>
      <c r="C480" s="61"/>
      <c r="D480" s="62">
        <v>1</v>
      </c>
      <c r="E480" s="206" t="s">
        <v>205</v>
      </c>
      <c r="F480" s="64">
        <v>2831.652</v>
      </c>
      <c r="G480" s="64">
        <f t="shared" si="80"/>
        <v>310.47299999999996</v>
      </c>
      <c r="H480" s="65">
        <f t="shared" si="81"/>
        <v>0.10964376978527021</v>
      </c>
      <c r="I480" s="66">
        <v>3142.125</v>
      </c>
      <c r="J480" s="67">
        <f t="shared" si="82"/>
        <v>3142.125</v>
      </c>
      <c r="K480" s="68">
        <v>0.05</v>
      </c>
      <c r="L480" s="69">
        <f t="shared" si="79"/>
        <v>3299.2312500000003</v>
      </c>
      <c r="M480" s="70">
        <v>45766</v>
      </c>
      <c r="N480" s="99" t="s">
        <v>80</v>
      </c>
      <c r="O480" s="80" t="s">
        <v>1212</v>
      </c>
      <c r="P480" s="72" t="s">
        <v>117</v>
      </c>
      <c r="Q480" s="72" t="s">
        <v>1213</v>
      </c>
      <c r="R480" s="73"/>
      <c r="S480" s="10" t="s">
        <v>92</v>
      </c>
    </row>
    <row r="481" spans="1:19" ht="13.2" customHeight="1" outlineLevel="1" x14ac:dyDescent="0.25">
      <c r="A481" s="59" t="s">
        <v>1228</v>
      </c>
      <c r="B481" s="60" t="s">
        <v>1229</v>
      </c>
      <c r="C481" s="61"/>
      <c r="D481" s="62">
        <v>1</v>
      </c>
      <c r="E481" s="63" t="s">
        <v>205</v>
      </c>
      <c r="F481" s="64">
        <v>34303</v>
      </c>
      <c r="G481" s="64">
        <f t="shared" si="80"/>
        <v>3516.0575000000026</v>
      </c>
      <c r="H481" s="65">
        <f t="shared" si="81"/>
        <v>0.10250000000000008</v>
      </c>
      <c r="I481" s="66">
        <v>37819.057500000003</v>
      </c>
      <c r="J481" s="67">
        <f t="shared" si="82"/>
        <v>37819.057500000003</v>
      </c>
      <c r="K481" s="68">
        <v>0.05</v>
      </c>
      <c r="L481" s="69">
        <f t="shared" si="79"/>
        <v>39710.010375000005</v>
      </c>
      <c r="M481" s="70">
        <v>45766</v>
      </c>
      <c r="N481" s="99" t="s">
        <v>80</v>
      </c>
      <c r="O481" s="80" t="s">
        <v>1230</v>
      </c>
      <c r="P481" s="72" t="s">
        <v>1231</v>
      </c>
      <c r="Q481" s="72" t="s">
        <v>1232</v>
      </c>
      <c r="R481" s="73"/>
      <c r="S481" s="10" t="s">
        <v>92</v>
      </c>
    </row>
    <row r="482" spans="1:19" ht="13.2" customHeight="1" outlineLevel="1" x14ac:dyDescent="0.25">
      <c r="A482" s="59" t="s">
        <v>1233</v>
      </c>
      <c r="B482" s="60" t="s">
        <v>1234</v>
      </c>
      <c r="C482" s="61"/>
      <c r="D482" s="62">
        <v>1</v>
      </c>
      <c r="E482" s="206" t="s">
        <v>876</v>
      </c>
      <c r="F482" s="64">
        <v>1000</v>
      </c>
      <c r="G482" s="64">
        <f t="shared" si="80"/>
        <v>102.5</v>
      </c>
      <c r="H482" s="65">
        <f t="shared" si="81"/>
        <v>0.10249999999999999</v>
      </c>
      <c r="I482" s="66">
        <v>1102.5</v>
      </c>
      <c r="J482" s="67">
        <f t="shared" si="82"/>
        <v>1102.5</v>
      </c>
      <c r="K482" s="68">
        <v>0.05</v>
      </c>
      <c r="L482" s="69">
        <f t="shared" si="79"/>
        <v>1157.625</v>
      </c>
      <c r="M482" s="70">
        <v>45766</v>
      </c>
      <c r="N482" s="99" t="s">
        <v>80</v>
      </c>
      <c r="O482" s="80" t="s">
        <v>1235</v>
      </c>
      <c r="P482" s="72" t="s">
        <v>1236</v>
      </c>
      <c r="Q482" s="72" t="s">
        <v>1237</v>
      </c>
      <c r="R482" s="73"/>
      <c r="S482" s="10" t="s">
        <v>92</v>
      </c>
    </row>
    <row r="483" spans="1:19" ht="13.2" customHeight="1" outlineLevel="1" x14ac:dyDescent="0.25">
      <c r="A483" s="59" t="s">
        <v>1238</v>
      </c>
      <c r="B483" s="60" t="s">
        <v>1239</v>
      </c>
      <c r="C483" s="61"/>
      <c r="D483" s="62">
        <v>1</v>
      </c>
      <c r="E483" s="206" t="s">
        <v>876</v>
      </c>
      <c r="F483" s="64">
        <v>1200</v>
      </c>
      <c r="G483" s="64">
        <f t="shared" si="80"/>
        <v>123</v>
      </c>
      <c r="H483" s="65">
        <f t="shared" si="81"/>
        <v>0.10249999999999999</v>
      </c>
      <c r="I483" s="66">
        <v>1323</v>
      </c>
      <c r="J483" s="67">
        <f t="shared" si="82"/>
        <v>1323</v>
      </c>
      <c r="K483" s="68">
        <v>0.05</v>
      </c>
      <c r="L483" s="69">
        <f t="shared" si="79"/>
        <v>1389.15</v>
      </c>
      <c r="M483" s="70">
        <v>45766</v>
      </c>
      <c r="N483" s="99" t="s">
        <v>80</v>
      </c>
      <c r="O483" s="80" t="s">
        <v>1235</v>
      </c>
      <c r="P483" s="72" t="s">
        <v>1236</v>
      </c>
      <c r="Q483" s="72" t="s">
        <v>1237</v>
      </c>
      <c r="R483" s="73"/>
      <c r="S483" s="10" t="s">
        <v>92</v>
      </c>
    </row>
    <row r="484" spans="1:19" ht="13.2" customHeight="1" outlineLevel="1" x14ac:dyDescent="0.25">
      <c r="A484" s="59" t="s">
        <v>1240</v>
      </c>
      <c r="B484" s="207" t="s">
        <v>1241</v>
      </c>
      <c r="C484" s="208"/>
      <c r="D484" s="209">
        <v>1</v>
      </c>
      <c r="E484" s="210" t="s">
        <v>1242</v>
      </c>
      <c r="F484" s="211">
        <v>177.77968263260229</v>
      </c>
      <c r="G484" s="211">
        <f t="shared" si="80"/>
        <v>18.22241746984173</v>
      </c>
      <c r="H484" s="65">
        <f t="shared" si="81"/>
        <v>0.10249999999999998</v>
      </c>
      <c r="I484" s="212">
        <v>196.00210010244402</v>
      </c>
      <c r="J484" s="213">
        <f t="shared" si="82"/>
        <v>196.00210010244402</v>
      </c>
      <c r="K484" s="214">
        <v>0.05</v>
      </c>
      <c r="L484" s="69">
        <f t="shared" si="79"/>
        <v>205.80220510756624</v>
      </c>
      <c r="M484" s="215">
        <v>45766</v>
      </c>
      <c r="N484" s="216" t="s">
        <v>80</v>
      </c>
      <c r="O484" s="217" t="s">
        <v>1235</v>
      </c>
      <c r="P484" s="218" t="s">
        <v>1236</v>
      </c>
      <c r="Q484" s="218" t="s">
        <v>1237</v>
      </c>
      <c r="R484" s="73"/>
      <c r="S484" s="10" t="s">
        <v>92</v>
      </c>
    </row>
    <row r="485" spans="1:19" ht="13.2" customHeight="1" outlineLevel="1" x14ac:dyDescent="0.25">
      <c r="A485" s="59" t="s">
        <v>1243</v>
      </c>
      <c r="B485" s="207" t="s">
        <v>1244</v>
      </c>
      <c r="C485" s="208"/>
      <c r="D485" s="209">
        <v>1</v>
      </c>
      <c r="E485" s="210" t="s">
        <v>1242</v>
      </c>
      <c r="F485" s="211">
        <v>177.77968263260229</v>
      </c>
      <c r="G485" s="211">
        <f t="shared" si="80"/>
        <v>18.22241746984173</v>
      </c>
      <c r="H485" s="65">
        <f t="shared" si="81"/>
        <v>0.10249999999999998</v>
      </c>
      <c r="I485" s="212">
        <v>196.00210010244402</v>
      </c>
      <c r="J485" s="213">
        <f t="shared" si="82"/>
        <v>196.00210010244402</v>
      </c>
      <c r="K485" s="214">
        <v>0.05</v>
      </c>
      <c r="L485" s="69">
        <f t="shared" si="79"/>
        <v>205.80220510756624</v>
      </c>
      <c r="M485" s="215">
        <v>45766</v>
      </c>
      <c r="N485" s="216" t="s">
        <v>80</v>
      </c>
      <c r="O485" s="217" t="s">
        <v>1235</v>
      </c>
      <c r="P485" s="218" t="s">
        <v>1236</v>
      </c>
      <c r="Q485" s="218" t="s">
        <v>1237</v>
      </c>
      <c r="R485" s="73"/>
      <c r="S485" s="10" t="s">
        <v>92</v>
      </c>
    </row>
    <row r="486" spans="1:19" ht="13.2" customHeight="1" outlineLevel="1" x14ac:dyDescent="0.25">
      <c r="A486" s="59" t="s">
        <v>1245</v>
      </c>
      <c r="B486" s="207" t="s">
        <v>1246</v>
      </c>
      <c r="C486" s="208"/>
      <c r="D486" s="209">
        <v>1</v>
      </c>
      <c r="E486" s="210" t="s">
        <v>1242</v>
      </c>
      <c r="F486" s="211">
        <v>5.64487466287554</v>
      </c>
      <c r="G486" s="211">
        <f t="shared" si="80"/>
        <v>0.57859965294474325</v>
      </c>
      <c r="H486" s="65">
        <f t="shared" si="81"/>
        <v>0.10250000000000008</v>
      </c>
      <c r="I486" s="212">
        <v>6.2234743158202832</v>
      </c>
      <c r="J486" s="213">
        <f t="shared" si="82"/>
        <v>6.2234743158202832</v>
      </c>
      <c r="K486" s="214">
        <v>0.05</v>
      </c>
      <c r="L486" s="69">
        <f t="shared" si="79"/>
        <v>6.5346480316112974</v>
      </c>
      <c r="M486" s="215">
        <v>45766</v>
      </c>
      <c r="N486" s="216" t="s">
        <v>80</v>
      </c>
      <c r="O486" s="217" t="s">
        <v>1235</v>
      </c>
      <c r="P486" s="218" t="s">
        <v>1236</v>
      </c>
      <c r="Q486" s="218" t="s">
        <v>1237</v>
      </c>
      <c r="R486" s="73"/>
      <c r="S486" s="10" t="s">
        <v>92</v>
      </c>
    </row>
    <row r="487" spans="1:19" ht="13.2" customHeight="1" outlineLevel="1" x14ac:dyDescent="0.25">
      <c r="A487" s="59" t="s">
        <v>1247</v>
      </c>
      <c r="B487" s="207" t="s">
        <v>1248</v>
      </c>
      <c r="C487" s="208"/>
      <c r="D487" s="209">
        <v>1</v>
      </c>
      <c r="E487" s="210" t="s">
        <v>200</v>
      </c>
      <c r="F487" s="211">
        <v>19.497397085572114</v>
      </c>
      <c r="G487" s="211">
        <f t="shared" si="80"/>
        <v>1.9984832012711422</v>
      </c>
      <c r="H487" s="65">
        <f t="shared" si="81"/>
        <v>0.10250000000000002</v>
      </c>
      <c r="I487" s="212">
        <v>21.495880286843256</v>
      </c>
      <c r="J487" s="213">
        <f t="shared" si="82"/>
        <v>21.495880286843256</v>
      </c>
      <c r="K487" s="214">
        <v>0.05</v>
      </c>
      <c r="L487" s="69">
        <f t="shared" si="79"/>
        <v>22.57067430118542</v>
      </c>
      <c r="M487" s="215">
        <v>45766</v>
      </c>
      <c r="N487" s="216" t="s">
        <v>80</v>
      </c>
      <c r="O487" s="217" t="s">
        <v>1235</v>
      </c>
      <c r="P487" s="218" t="s">
        <v>1236</v>
      </c>
      <c r="Q487" s="218" t="s">
        <v>1237</v>
      </c>
      <c r="R487" s="73"/>
      <c r="S487" s="10" t="s">
        <v>92</v>
      </c>
    </row>
    <row r="488" spans="1:19" ht="13.2" customHeight="1" outlineLevel="1" x14ac:dyDescent="0.25">
      <c r="A488" s="59" t="s">
        <v>1249</v>
      </c>
      <c r="B488" s="207" t="s">
        <v>1250</v>
      </c>
      <c r="C488" s="208"/>
      <c r="D488" s="209">
        <v>1</v>
      </c>
      <c r="E488" s="210" t="s">
        <v>200</v>
      </c>
      <c r="F488" s="211">
        <v>19.497397085572114</v>
      </c>
      <c r="G488" s="211">
        <f t="shared" si="80"/>
        <v>1.9984832012711422</v>
      </c>
      <c r="H488" s="65">
        <f t="shared" si="81"/>
        <v>0.10250000000000002</v>
      </c>
      <c r="I488" s="212">
        <v>21.495880286843256</v>
      </c>
      <c r="J488" s="213">
        <f t="shared" si="82"/>
        <v>21.495880286843256</v>
      </c>
      <c r="K488" s="214">
        <v>0.05</v>
      </c>
      <c r="L488" s="69">
        <f t="shared" si="79"/>
        <v>22.57067430118542</v>
      </c>
      <c r="M488" s="215">
        <v>45766</v>
      </c>
      <c r="N488" s="216" t="s">
        <v>80</v>
      </c>
      <c r="O488" s="217" t="s">
        <v>1235</v>
      </c>
      <c r="P488" s="218" t="s">
        <v>1236</v>
      </c>
      <c r="Q488" s="218" t="s">
        <v>1237</v>
      </c>
      <c r="R488" s="73"/>
      <c r="S488" s="10" t="s">
        <v>92</v>
      </c>
    </row>
    <row r="489" spans="1:19" ht="13.2" customHeight="1" outlineLevel="1" x14ac:dyDescent="0.25">
      <c r="A489" s="59" t="s">
        <v>1251</v>
      </c>
      <c r="B489" s="207" t="s">
        <v>1252</v>
      </c>
      <c r="C489" s="208"/>
      <c r="D489" s="209">
        <v>1</v>
      </c>
      <c r="E489" s="210" t="s">
        <v>1242</v>
      </c>
      <c r="F489" s="211">
        <v>13.389642700340781</v>
      </c>
      <c r="G489" s="211">
        <f t="shared" si="80"/>
        <v>1.3724383767849311</v>
      </c>
      <c r="H489" s="65">
        <f t="shared" si="81"/>
        <v>0.10250000000000008</v>
      </c>
      <c r="I489" s="212">
        <v>14.762081077125712</v>
      </c>
      <c r="J489" s="213">
        <f t="shared" si="82"/>
        <v>14.762081077125712</v>
      </c>
      <c r="K489" s="214">
        <v>0.05</v>
      </c>
      <c r="L489" s="69">
        <f t="shared" si="79"/>
        <v>15.500185130981999</v>
      </c>
      <c r="M489" s="215">
        <v>45766</v>
      </c>
      <c r="N489" s="216" t="s">
        <v>80</v>
      </c>
      <c r="O489" s="217" t="s">
        <v>1235</v>
      </c>
      <c r="P489" s="218" t="s">
        <v>1236</v>
      </c>
      <c r="Q489" s="218" t="s">
        <v>1237</v>
      </c>
      <c r="R489" s="73"/>
      <c r="S489" s="10" t="s">
        <v>92</v>
      </c>
    </row>
    <row r="490" spans="1:19" ht="13.2" customHeight="1" outlineLevel="1" x14ac:dyDescent="0.25">
      <c r="A490" s="59" t="s">
        <v>1253</v>
      </c>
      <c r="B490" s="207" t="s">
        <v>1254</v>
      </c>
      <c r="C490" s="208"/>
      <c r="D490" s="209">
        <v>1</v>
      </c>
      <c r="E490" s="210" t="s">
        <v>876</v>
      </c>
      <c r="F490" s="211">
        <v>96.538646484497491</v>
      </c>
      <c r="G490" s="211">
        <f t="shared" si="80"/>
        <v>101.91135351550253</v>
      </c>
      <c r="H490" s="65">
        <f t="shared" si="81"/>
        <v>1.0556534323470943</v>
      </c>
      <c r="I490" s="212">
        <v>198.45000000000002</v>
      </c>
      <c r="J490" s="213">
        <f t="shared" si="82"/>
        <v>198.45000000000002</v>
      </c>
      <c r="K490" s="214">
        <v>0.05</v>
      </c>
      <c r="L490" s="69">
        <f t="shared" si="79"/>
        <v>208.37250000000003</v>
      </c>
      <c r="M490" s="215">
        <v>45766</v>
      </c>
      <c r="N490" s="216" t="s">
        <v>80</v>
      </c>
      <c r="O490" s="217" t="s">
        <v>1235</v>
      </c>
      <c r="P490" s="218" t="s">
        <v>1236</v>
      </c>
      <c r="Q490" s="218" t="s">
        <v>1237</v>
      </c>
      <c r="R490" s="73"/>
      <c r="S490" s="10" t="s">
        <v>92</v>
      </c>
    </row>
    <row r="491" spans="1:19" ht="13.2" customHeight="1" outlineLevel="1" x14ac:dyDescent="0.25">
      <c r="A491" s="59" t="s">
        <v>1255</v>
      </c>
      <c r="B491" s="207" t="s">
        <v>1256</v>
      </c>
      <c r="C491" s="208"/>
      <c r="D491" s="209">
        <v>1</v>
      </c>
      <c r="E491" s="210" t="s">
        <v>876</v>
      </c>
      <c r="F491" s="211">
        <v>96.538646484497491</v>
      </c>
      <c r="G491" s="211">
        <f>I491-F491</f>
        <v>9.8952112646610146</v>
      </c>
      <c r="H491" s="65">
        <f>G491/F491</f>
        <v>0.10250000000000023</v>
      </c>
      <c r="I491" s="212">
        <v>106.43385774915851</v>
      </c>
      <c r="J491" s="213">
        <f t="shared" si="82"/>
        <v>106.43385774915851</v>
      </c>
      <c r="K491" s="214">
        <v>0.05</v>
      </c>
      <c r="L491" s="69">
        <f>J491*(1+K491)</f>
        <v>111.75555063661643</v>
      </c>
      <c r="M491" s="215">
        <v>45766</v>
      </c>
      <c r="N491" s="216" t="s">
        <v>80</v>
      </c>
      <c r="O491" s="217" t="s">
        <v>1235</v>
      </c>
      <c r="P491" s="218" t="s">
        <v>1236</v>
      </c>
      <c r="Q491" s="218" t="s">
        <v>1237</v>
      </c>
      <c r="R491" s="73"/>
      <c r="S491" s="10" t="s">
        <v>92</v>
      </c>
    </row>
    <row r="492" spans="1:19" ht="13.2" customHeight="1" outlineLevel="1" x14ac:dyDescent="0.25">
      <c r="A492" s="59" t="s">
        <v>1257</v>
      </c>
      <c r="B492" s="207" t="s">
        <v>1258</v>
      </c>
      <c r="C492" s="208"/>
      <c r="D492" s="209">
        <v>1</v>
      </c>
      <c r="E492" s="210" t="s">
        <v>200</v>
      </c>
      <c r="F492" s="211">
        <v>12.621939746189708</v>
      </c>
      <c r="G492" s="211">
        <f t="shared" si="80"/>
        <v>1.2937488239844459</v>
      </c>
      <c r="H492" s="65">
        <f t="shared" si="81"/>
        <v>0.10250000000000006</v>
      </c>
      <c r="I492" s="212">
        <v>13.915688570174154</v>
      </c>
      <c r="J492" s="213">
        <f t="shared" si="82"/>
        <v>13.915688570174154</v>
      </c>
      <c r="K492" s="214">
        <v>0.05</v>
      </c>
      <c r="L492" s="69">
        <f t="shared" si="79"/>
        <v>14.611472998682864</v>
      </c>
      <c r="M492" s="215">
        <v>45766</v>
      </c>
      <c r="N492" s="216" t="s">
        <v>80</v>
      </c>
      <c r="O492" s="217" t="s">
        <v>1235</v>
      </c>
      <c r="P492" s="218" t="s">
        <v>1236</v>
      </c>
      <c r="Q492" s="218" t="s">
        <v>1237</v>
      </c>
      <c r="R492" s="73"/>
      <c r="S492" s="10" t="s">
        <v>92</v>
      </c>
    </row>
    <row r="493" spans="1:19" ht="13.2" customHeight="1" outlineLevel="1" x14ac:dyDescent="0.25">
      <c r="A493" s="59" t="s">
        <v>1259</v>
      </c>
      <c r="B493" s="207" t="s">
        <v>1260</v>
      </c>
      <c r="C493" s="208"/>
      <c r="D493" s="209">
        <v>1</v>
      </c>
      <c r="E493" s="210" t="s">
        <v>1242</v>
      </c>
      <c r="F493" s="211">
        <v>1978.4043820952936</v>
      </c>
      <c r="G493" s="211">
        <f t="shared" si="80"/>
        <v>202.78644916476765</v>
      </c>
      <c r="H493" s="65">
        <f t="shared" si="81"/>
        <v>0.10250000000000002</v>
      </c>
      <c r="I493" s="212">
        <v>2181.1908312600613</v>
      </c>
      <c r="J493" s="213">
        <f t="shared" si="82"/>
        <v>2181.1908312600613</v>
      </c>
      <c r="K493" s="214">
        <v>0.05</v>
      </c>
      <c r="L493" s="69">
        <f t="shared" si="79"/>
        <v>2290.2503728230645</v>
      </c>
      <c r="M493" s="215">
        <v>45766</v>
      </c>
      <c r="N493" s="216" t="s">
        <v>80</v>
      </c>
      <c r="O493" s="217" t="s">
        <v>1235</v>
      </c>
      <c r="P493" s="218" t="s">
        <v>1236</v>
      </c>
      <c r="Q493" s="218" t="s">
        <v>1237</v>
      </c>
      <c r="R493" s="73"/>
      <c r="S493" s="10" t="s">
        <v>92</v>
      </c>
    </row>
    <row r="494" spans="1:19" ht="13.2" customHeight="1" outlineLevel="1" x14ac:dyDescent="0.25">
      <c r="A494" s="59" t="s">
        <v>1261</v>
      </c>
      <c r="B494" s="207" t="s">
        <v>1262</v>
      </c>
      <c r="C494" s="208"/>
      <c r="D494" s="209">
        <v>1</v>
      </c>
      <c r="E494" s="210" t="s">
        <v>1242</v>
      </c>
      <c r="F494" s="211">
        <v>6594.6474044030019</v>
      </c>
      <c r="G494" s="211">
        <f t="shared" si="80"/>
        <v>675.95135895130807</v>
      </c>
      <c r="H494" s="65">
        <f t="shared" si="81"/>
        <v>0.10250000000000005</v>
      </c>
      <c r="I494" s="212">
        <v>7270.59876335431</v>
      </c>
      <c r="J494" s="213">
        <f t="shared" si="82"/>
        <v>7270.59876335431</v>
      </c>
      <c r="K494" s="214">
        <v>0.05</v>
      </c>
      <c r="L494" s="69">
        <f t="shared" si="79"/>
        <v>7634.1287015220259</v>
      </c>
      <c r="M494" s="215">
        <v>45766</v>
      </c>
      <c r="N494" s="216" t="s">
        <v>80</v>
      </c>
      <c r="O494" s="217" t="s">
        <v>1235</v>
      </c>
      <c r="P494" s="218" t="s">
        <v>1236</v>
      </c>
      <c r="Q494" s="218" t="s">
        <v>1237</v>
      </c>
      <c r="R494" s="73"/>
      <c r="S494" s="10" t="s">
        <v>92</v>
      </c>
    </row>
    <row r="495" spans="1:19" ht="13.2" customHeight="1" outlineLevel="1" x14ac:dyDescent="0.25">
      <c r="A495" s="59" t="s">
        <v>1263</v>
      </c>
      <c r="B495" s="207" t="s">
        <v>1264</v>
      </c>
      <c r="C495" s="208"/>
      <c r="D495" s="209">
        <v>1</v>
      </c>
      <c r="E495" s="210" t="s">
        <v>1242</v>
      </c>
      <c r="F495" s="211">
        <v>297.24780999770024</v>
      </c>
      <c r="G495" s="211">
        <f t="shared" si="80"/>
        <v>30.467900524764275</v>
      </c>
      <c r="H495" s="65">
        <f t="shared" si="81"/>
        <v>0.10249999999999999</v>
      </c>
      <c r="I495" s="212">
        <v>327.71571052246452</v>
      </c>
      <c r="J495" s="213">
        <f t="shared" si="82"/>
        <v>327.71571052246452</v>
      </c>
      <c r="K495" s="214">
        <v>0.05</v>
      </c>
      <c r="L495" s="69">
        <f t="shared" si="79"/>
        <v>344.10149604858776</v>
      </c>
      <c r="M495" s="215">
        <v>45766</v>
      </c>
      <c r="N495" s="216" t="s">
        <v>80</v>
      </c>
      <c r="O495" s="217" t="s">
        <v>1235</v>
      </c>
      <c r="P495" s="218" t="s">
        <v>1236</v>
      </c>
      <c r="Q495" s="218" t="s">
        <v>1237</v>
      </c>
      <c r="R495" s="73"/>
      <c r="S495" s="10" t="s">
        <v>92</v>
      </c>
    </row>
    <row r="496" spans="1:19" ht="13.2" customHeight="1" outlineLevel="1" x14ac:dyDescent="0.25">
      <c r="A496" s="59" t="s">
        <v>1265</v>
      </c>
      <c r="B496" s="207" t="s">
        <v>1266</v>
      </c>
      <c r="C496" s="208"/>
      <c r="D496" s="209">
        <v>1</v>
      </c>
      <c r="E496" s="210" t="s">
        <v>1242</v>
      </c>
      <c r="F496" s="211">
        <v>520.88645439150343</v>
      </c>
      <c r="G496" s="211">
        <f t="shared" si="80"/>
        <v>53.390861575129179</v>
      </c>
      <c r="H496" s="65">
        <f t="shared" si="81"/>
        <v>0.10250000000000015</v>
      </c>
      <c r="I496" s="212">
        <v>574.27731596663261</v>
      </c>
      <c r="J496" s="213">
        <f t="shared" si="82"/>
        <v>574.27731596663261</v>
      </c>
      <c r="K496" s="214">
        <v>0.05</v>
      </c>
      <c r="L496" s="69">
        <f t="shared" si="79"/>
        <v>602.99118176496427</v>
      </c>
      <c r="M496" s="215">
        <v>45766</v>
      </c>
      <c r="N496" s="216" t="s">
        <v>80</v>
      </c>
      <c r="O496" s="217" t="s">
        <v>1235</v>
      </c>
      <c r="P496" s="218" t="s">
        <v>1236</v>
      </c>
      <c r="Q496" s="218" t="s">
        <v>1237</v>
      </c>
      <c r="R496" s="73"/>
      <c r="S496" s="10" t="s">
        <v>92</v>
      </c>
    </row>
    <row r="497" spans="1:19" ht="13.2" customHeight="1" outlineLevel="1" x14ac:dyDescent="0.25">
      <c r="A497" s="59" t="s">
        <v>1267</v>
      </c>
      <c r="B497" s="207" t="s">
        <v>1268</v>
      </c>
      <c r="C497" s="208"/>
      <c r="D497" s="209">
        <v>1</v>
      </c>
      <c r="E497" s="210" t="s">
        <v>1242</v>
      </c>
      <c r="F497" s="211">
        <v>5.64487466287554</v>
      </c>
      <c r="G497" s="211">
        <f t="shared" si="80"/>
        <v>0.57859965294474325</v>
      </c>
      <c r="H497" s="65">
        <f t="shared" si="81"/>
        <v>0.10250000000000008</v>
      </c>
      <c r="I497" s="212">
        <v>6.2234743158202832</v>
      </c>
      <c r="J497" s="213">
        <f t="shared" si="82"/>
        <v>6.2234743158202832</v>
      </c>
      <c r="K497" s="214">
        <v>0.05</v>
      </c>
      <c r="L497" s="69">
        <f t="shared" si="79"/>
        <v>6.5346480316112974</v>
      </c>
      <c r="M497" s="215">
        <v>45766</v>
      </c>
      <c r="N497" s="216" t="s">
        <v>80</v>
      </c>
      <c r="O497" s="217" t="s">
        <v>1235</v>
      </c>
      <c r="P497" s="218" t="s">
        <v>1236</v>
      </c>
      <c r="Q497" s="218" t="s">
        <v>1237</v>
      </c>
      <c r="R497" s="73"/>
      <c r="S497" s="10" t="s">
        <v>92</v>
      </c>
    </row>
    <row r="498" spans="1:19" ht="13.2" customHeight="1" outlineLevel="1" x14ac:dyDescent="0.25">
      <c r="A498" s="59" t="s">
        <v>1269</v>
      </c>
      <c r="B498" s="207" t="s">
        <v>1270</v>
      </c>
      <c r="C498" s="208"/>
      <c r="D498" s="209">
        <v>1</v>
      </c>
      <c r="E498" s="210" t="s">
        <v>1242</v>
      </c>
      <c r="F498" s="211">
        <v>5.64487466287554</v>
      </c>
      <c r="G498" s="211">
        <f t="shared" si="80"/>
        <v>0.57859965294474325</v>
      </c>
      <c r="H498" s="65">
        <f t="shared" si="81"/>
        <v>0.10250000000000008</v>
      </c>
      <c r="I498" s="212">
        <v>6.2234743158202832</v>
      </c>
      <c r="J498" s="213">
        <f t="shared" si="82"/>
        <v>6.2234743158202832</v>
      </c>
      <c r="K498" s="214">
        <v>0.05</v>
      </c>
      <c r="L498" s="69">
        <f t="shared" si="79"/>
        <v>6.5346480316112974</v>
      </c>
      <c r="M498" s="215">
        <v>45766</v>
      </c>
      <c r="N498" s="216" t="s">
        <v>80</v>
      </c>
      <c r="O498" s="217" t="s">
        <v>1235</v>
      </c>
      <c r="P498" s="218" t="s">
        <v>1236</v>
      </c>
      <c r="Q498" s="218" t="s">
        <v>1237</v>
      </c>
      <c r="R498" s="73"/>
      <c r="S498" s="10" t="s">
        <v>92</v>
      </c>
    </row>
    <row r="499" spans="1:19" ht="13.2" customHeight="1" outlineLevel="1" x14ac:dyDescent="0.25">
      <c r="A499" s="59" t="s">
        <v>1271</v>
      </c>
      <c r="B499" s="207" t="s">
        <v>1272</v>
      </c>
      <c r="C499" s="208"/>
      <c r="D499" s="209">
        <v>1</v>
      </c>
      <c r="E499" s="210" t="s">
        <v>1242</v>
      </c>
      <c r="F499" s="211">
        <v>22.57949865150216</v>
      </c>
      <c r="G499" s="211">
        <f t="shared" si="80"/>
        <v>2.314398611778973</v>
      </c>
      <c r="H499" s="65">
        <f t="shared" si="81"/>
        <v>0.10250000000000008</v>
      </c>
      <c r="I499" s="212">
        <v>24.893897263281133</v>
      </c>
      <c r="J499" s="213">
        <f t="shared" si="82"/>
        <v>24.893897263281133</v>
      </c>
      <c r="K499" s="214">
        <v>0.05</v>
      </c>
      <c r="L499" s="69">
        <f t="shared" si="79"/>
        <v>26.138592126445189</v>
      </c>
      <c r="M499" s="215">
        <v>45766</v>
      </c>
      <c r="N499" s="216" t="s">
        <v>80</v>
      </c>
      <c r="O499" s="217" t="s">
        <v>1235</v>
      </c>
      <c r="P499" s="218" t="s">
        <v>1236</v>
      </c>
      <c r="Q499" s="218" t="s">
        <v>1237</v>
      </c>
      <c r="R499" s="73"/>
      <c r="S499" s="10" t="s">
        <v>92</v>
      </c>
    </row>
    <row r="500" spans="1:19" ht="13.2" customHeight="1" outlineLevel="1" x14ac:dyDescent="0.25">
      <c r="A500" s="59" t="s">
        <v>1273</v>
      </c>
      <c r="B500" s="207" t="s">
        <v>1274</v>
      </c>
      <c r="C500" s="208"/>
      <c r="D500" s="209">
        <v>1</v>
      </c>
      <c r="E500" s="210" t="s">
        <v>1242</v>
      </c>
      <c r="F500" s="211">
        <v>22.57949865150216</v>
      </c>
      <c r="G500" s="211">
        <f t="shared" si="80"/>
        <v>2.314398611778973</v>
      </c>
      <c r="H500" s="65">
        <f t="shared" si="81"/>
        <v>0.10250000000000008</v>
      </c>
      <c r="I500" s="212">
        <v>24.893897263281133</v>
      </c>
      <c r="J500" s="213">
        <f t="shared" si="82"/>
        <v>24.893897263281133</v>
      </c>
      <c r="K500" s="214">
        <v>0.05</v>
      </c>
      <c r="L500" s="69">
        <f t="shared" si="79"/>
        <v>26.138592126445189</v>
      </c>
      <c r="M500" s="215">
        <v>45766</v>
      </c>
      <c r="N500" s="216" t="s">
        <v>80</v>
      </c>
      <c r="O500" s="217" t="s">
        <v>1235</v>
      </c>
      <c r="P500" s="218" t="s">
        <v>1236</v>
      </c>
      <c r="Q500" s="218" t="s">
        <v>1237</v>
      </c>
      <c r="R500" s="73"/>
      <c r="S500" s="10" t="s">
        <v>92</v>
      </c>
    </row>
    <row r="501" spans="1:19" ht="13.2" customHeight="1" outlineLevel="1" x14ac:dyDescent="0.25">
      <c r="A501" s="59" t="s">
        <v>1275</v>
      </c>
      <c r="B501" s="207" t="s">
        <v>1276</v>
      </c>
      <c r="C501" s="208"/>
      <c r="D501" s="209">
        <v>1</v>
      </c>
      <c r="E501" s="210" t="s">
        <v>1242</v>
      </c>
      <c r="F501" s="211">
        <v>11.28974932575108</v>
      </c>
      <c r="G501" s="211">
        <f t="shared" si="80"/>
        <v>1.1571993058894865</v>
      </c>
      <c r="H501" s="65">
        <f t="shared" si="81"/>
        <v>0.10250000000000008</v>
      </c>
      <c r="I501" s="212">
        <v>12.446948631640566</v>
      </c>
      <c r="J501" s="213">
        <f t="shared" si="82"/>
        <v>12.446948631640566</v>
      </c>
      <c r="K501" s="214">
        <v>0.05</v>
      </c>
      <c r="L501" s="69">
        <f t="shared" si="79"/>
        <v>13.069296063222595</v>
      </c>
      <c r="M501" s="215">
        <v>45766</v>
      </c>
      <c r="N501" s="216" t="s">
        <v>80</v>
      </c>
      <c r="O501" s="217" t="s">
        <v>1235</v>
      </c>
      <c r="P501" s="218" t="s">
        <v>1236</v>
      </c>
      <c r="Q501" s="218" t="s">
        <v>1237</v>
      </c>
      <c r="R501" s="73"/>
      <c r="S501" s="10" t="s">
        <v>92</v>
      </c>
    </row>
    <row r="502" spans="1:19" ht="13.2" customHeight="1" outlineLevel="1" x14ac:dyDescent="0.25">
      <c r="A502" s="59" t="s">
        <v>1277</v>
      </c>
      <c r="B502" s="60" t="s">
        <v>1278</v>
      </c>
      <c r="C502" s="61"/>
      <c r="D502" s="62">
        <f>1.8*3</f>
        <v>5.4</v>
      </c>
      <c r="E502" s="206" t="s">
        <v>1279</v>
      </c>
      <c r="F502" s="64">
        <v>705.75240128068322</v>
      </c>
      <c r="G502" s="64">
        <f t="shared" si="80"/>
        <v>72.339621131270064</v>
      </c>
      <c r="H502" s="65">
        <f t="shared" si="81"/>
        <v>0.10250000000000005</v>
      </c>
      <c r="I502" s="76">
        <v>778.09202241195328</v>
      </c>
      <c r="J502" s="67">
        <f t="shared" si="82"/>
        <v>778.09202241195328</v>
      </c>
      <c r="K502" s="77">
        <v>0.05</v>
      </c>
      <c r="L502" s="69">
        <f t="shared" si="79"/>
        <v>816.99662353255098</v>
      </c>
      <c r="M502" s="70">
        <v>45766</v>
      </c>
      <c r="N502" s="105" t="s">
        <v>80</v>
      </c>
      <c r="O502" s="80" t="s">
        <v>1235</v>
      </c>
      <c r="P502" s="72" t="s">
        <v>1236</v>
      </c>
      <c r="Q502" s="72" t="s">
        <v>1280</v>
      </c>
      <c r="R502" s="73"/>
      <c r="S502" s="10" t="s">
        <v>92</v>
      </c>
    </row>
    <row r="503" spans="1:19" ht="13.2" customHeight="1" x14ac:dyDescent="0.3">
      <c r="A503" s="219" t="s">
        <v>1281</v>
      </c>
      <c r="B503" s="82" t="s">
        <v>1282</v>
      </c>
      <c r="C503" s="49"/>
      <c r="D503" s="220"/>
      <c r="E503" s="221" t="s">
        <v>1283</v>
      </c>
      <c r="F503" s="85"/>
      <c r="G503" s="107"/>
      <c r="H503" s="107"/>
      <c r="I503" s="222"/>
      <c r="J503" s="223"/>
      <c r="K503" s="224"/>
      <c r="L503" s="205"/>
      <c r="M503" s="223"/>
      <c r="N503" s="224"/>
      <c r="O503" s="93"/>
      <c r="P503" s="94"/>
      <c r="Q503" s="94"/>
      <c r="R503" s="96"/>
      <c r="S503" s="10" t="s">
        <v>92</v>
      </c>
    </row>
    <row r="504" spans="1:19" ht="13.2" customHeight="1" x14ac:dyDescent="0.25">
      <c r="A504" s="113" t="s">
        <v>1284</v>
      </c>
      <c r="B504" s="114" t="s">
        <v>1285</v>
      </c>
      <c r="C504" s="115"/>
      <c r="D504" s="187"/>
      <c r="E504" s="188"/>
      <c r="F504" s="189"/>
      <c r="G504" s="190"/>
      <c r="H504" s="191"/>
      <c r="I504" s="188"/>
      <c r="J504" s="188"/>
      <c r="K504" s="188"/>
      <c r="L504" s="197"/>
      <c r="M504" s="192"/>
      <c r="N504" s="193"/>
      <c r="O504" s="194"/>
      <c r="P504" s="195"/>
      <c r="Q504" s="201"/>
      <c r="R504" s="196"/>
      <c r="S504" s="10" t="s">
        <v>92</v>
      </c>
    </row>
    <row r="505" spans="1:19" ht="13.2" customHeight="1" outlineLevel="1" x14ac:dyDescent="0.25">
      <c r="A505" s="59" t="s">
        <v>1286</v>
      </c>
      <c r="B505" s="60" t="s">
        <v>1287</v>
      </c>
      <c r="C505" s="61"/>
      <c r="D505" s="62">
        <v>1</v>
      </c>
      <c r="E505" s="206" t="s">
        <v>205</v>
      </c>
      <c r="F505" s="64">
        <v>2990</v>
      </c>
      <c r="G505" s="64">
        <f t="shared" ref="G505:G568" si="83">I505-F505</f>
        <v>-1421.825</v>
      </c>
      <c r="H505" s="65">
        <f t="shared" ref="H505:H573" si="84">G505/F505</f>
        <v>-0.47552675585284282</v>
      </c>
      <c r="I505" s="66">
        <v>1568.175</v>
      </c>
      <c r="J505" s="67">
        <f t="shared" ref="J505:J568" si="85">(($J$9+100%)*I505)*$V$12</f>
        <v>1568.175</v>
      </c>
      <c r="K505" s="68">
        <f>'[36]ES PLU FIX&amp;FIT'!$N$8</f>
        <v>0.03</v>
      </c>
      <c r="L505" s="225">
        <f t="shared" ref="L505:L568" si="86">J505*(1+K505)</f>
        <v>1615.2202500000001</v>
      </c>
      <c r="M505" s="70">
        <v>45766</v>
      </c>
      <c r="N505" s="99" t="s">
        <v>80</v>
      </c>
      <c r="O505" s="80" t="s">
        <v>1288</v>
      </c>
      <c r="P505" s="72" t="s">
        <v>1289</v>
      </c>
      <c r="Q505" s="202" t="s">
        <v>1290</v>
      </c>
      <c r="R505" s="73"/>
      <c r="S505" s="10" t="s">
        <v>92</v>
      </c>
    </row>
    <row r="506" spans="1:19" ht="13.2" customHeight="1" outlineLevel="1" x14ac:dyDescent="0.25">
      <c r="A506" s="59" t="s">
        <v>1291</v>
      </c>
      <c r="B506" s="60" t="s">
        <v>1292</v>
      </c>
      <c r="C506" s="61"/>
      <c r="D506" s="62">
        <v>1</v>
      </c>
      <c r="E506" s="63" t="s">
        <v>205</v>
      </c>
      <c r="F506" s="64">
        <v>2990</v>
      </c>
      <c r="G506" s="64">
        <f t="shared" si="83"/>
        <v>-1421.825</v>
      </c>
      <c r="H506" s="65">
        <f t="shared" si="84"/>
        <v>-0.47552675585284282</v>
      </c>
      <c r="I506" s="66">
        <v>1568.175</v>
      </c>
      <c r="J506" s="67">
        <f t="shared" si="85"/>
        <v>1568.175</v>
      </c>
      <c r="K506" s="68">
        <f>'[36]ES PLU FIX&amp;FIT'!$N$8</f>
        <v>0.03</v>
      </c>
      <c r="L506" s="69">
        <f t="shared" si="86"/>
        <v>1615.2202500000001</v>
      </c>
      <c r="M506" s="70">
        <v>45766</v>
      </c>
      <c r="N506" s="99" t="s">
        <v>80</v>
      </c>
      <c r="O506" s="80" t="s">
        <v>1288</v>
      </c>
      <c r="P506" s="72" t="s">
        <v>1289</v>
      </c>
      <c r="Q506" s="72" t="s">
        <v>1293</v>
      </c>
      <c r="R506" s="73"/>
      <c r="S506" s="10" t="s">
        <v>92</v>
      </c>
    </row>
    <row r="507" spans="1:19" ht="13.2" customHeight="1" outlineLevel="1" x14ac:dyDescent="0.25">
      <c r="A507" s="59" t="s">
        <v>1294</v>
      </c>
      <c r="B507" s="60" t="s">
        <v>1295</v>
      </c>
      <c r="C507" s="61"/>
      <c r="D507" s="62">
        <v>1</v>
      </c>
      <c r="E507" s="206" t="s">
        <v>205</v>
      </c>
      <c r="F507" s="64">
        <v>22724</v>
      </c>
      <c r="G507" s="64">
        <f t="shared" si="83"/>
        <v>-19155.05</v>
      </c>
      <c r="H507" s="65">
        <f t="shared" si="84"/>
        <v>-0.84294358387607815</v>
      </c>
      <c r="I507" s="66">
        <v>3568.9500000000003</v>
      </c>
      <c r="J507" s="67">
        <f t="shared" si="85"/>
        <v>3568.9500000000003</v>
      </c>
      <c r="K507" s="68">
        <f>'[36]ES PLU FIX&amp;FIT'!$N$8</f>
        <v>0.03</v>
      </c>
      <c r="L507" s="225">
        <f t="shared" si="86"/>
        <v>3676.0185000000006</v>
      </c>
      <c r="M507" s="70">
        <v>45766</v>
      </c>
      <c r="N507" s="99" t="s">
        <v>80</v>
      </c>
      <c r="O507" s="80" t="s">
        <v>1288</v>
      </c>
      <c r="P507" s="72" t="s">
        <v>1289</v>
      </c>
      <c r="Q507" s="72" t="s">
        <v>1296</v>
      </c>
      <c r="R507" s="73"/>
      <c r="S507" s="10" t="s">
        <v>92</v>
      </c>
    </row>
    <row r="508" spans="1:19" ht="13.2" customHeight="1" outlineLevel="1" x14ac:dyDescent="0.25">
      <c r="A508" s="59" t="s">
        <v>1297</v>
      </c>
      <c r="B508" s="60" t="s">
        <v>1298</v>
      </c>
      <c r="C508" s="61"/>
      <c r="D508" s="62">
        <v>1</v>
      </c>
      <c r="E508" s="206" t="s">
        <v>205</v>
      </c>
      <c r="F508" s="64">
        <v>1674.4</v>
      </c>
      <c r="G508" s="64">
        <f t="shared" si="83"/>
        <v>1894.5500000000002</v>
      </c>
      <c r="H508" s="65">
        <f t="shared" si="84"/>
        <v>1.131479933110368</v>
      </c>
      <c r="I508" s="66">
        <v>3568.9500000000003</v>
      </c>
      <c r="J508" s="67">
        <f t="shared" si="85"/>
        <v>3568.9500000000003</v>
      </c>
      <c r="K508" s="68">
        <f>'[36]ES PLU FIX&amp;FIT'!$N$8</f>
        <v>0.03</v>
      </c>
      <c r="L508" s="225">
        <f t="shared" si="86"/>
        <v>3676.0185000000006</v>
      </c>
      <c r="M508" s="70">
        <v>45766</v>
      </c>
      <c r="N508" s="99" t="s">
        <v>80</v>
      </c>
      <c r="O508" s="80" t="s">
        <v>1288</v>
      </c>
      <c r="P508" s="72" t="s">
        <v>1289</v>
      </c>
      <c r="Q508" s="72" t="s">
        <v>1299</v>
      </c>
      <c r="R508" s="73"/>
      <c r="S508" s="10" t="s">
        <v>92</v>
      </c>
    </row>
    <row r="509" spans="1:19" ht="13.2" customHeight="1" outlineLevel="1" x14ac:dyDescent="0.25">
      <c r="A509" s="59" t="s">
        <v>1300</v>
      </c>
      <c r="B509" s="60" t="s">
        <v>1301</v>
      </c>
      <c r="C509" s="226"/>
      <c r="D509" s="62">
        <v>1</v>
      </c>
      <c r="E509" s="206" t="s">
        <v>205</v>
      </c>
      <c r="F509" s="64">
        <v>1674.4</v>
      </c>
      <c r="G509" s="64">
        <f t="shared" si="83"/>
        <v>18874.099999999999</v>
      </c>
      <c r="H509" s="65">
        <f t="shared" si="84"/>
        <v>11.272157190635451</v>
      </c>
      <c r="I509" s="66">
        <v>20548.5</v>
      </c>
      <c r="J509" s="67">
        <f t="shared" si="85"/>
        <v>20548.5</v>
      </c>
      <c r="K509" s="68">
        <f>'[36]ES PLU FIX&amp;FIT'!$N$8</f>
        <v>0.03</v>
      </c>
      <c r="L509" s="225">
        <f t="shared" si="86"/>
        <v>21164.955000000002</v>
      </c>
      <c r="M509" s="70">
        <v>45766</v>
      </c>
      <c r="N509" s="99" t="s">
        <v>80</v>
      </c>
      <c r="O509" s="80" t="s">
        <v>1288</v>
      </c>
      <c r="P509" s="72" t="s">
        <v>1289</v>
      </c>
      <c r="Q509" s="72" t="s">
        <v>1302</v>
      </c>
      <c r="R509" s="73"/>
      <c r="S509" s="10" t="s">
        <v>92</v>
      </c>
    </row>
    <row r="510" spans="1:19" ht="13.2" customHeight="1" outlineLevel="1" x14ac:dyDescent="0.25">
      <c r="A510" s="59" t="s">
        <v>1303</v>
      </c>
      <c r="B510" s="60" t="s">
        <v>1304</v>
      </c>
      <c r="C510" s="226"/>
      <c r="D510" s="62">
        <v>1</v>
      </c>
      <c r="E510" s="206" t="s">
        <v>205</v>
      </c>
      <c r="F510" s="64">
        <v>3887</v>
      </c>
      <c r="G510" s="64">
        <f t="shared" si="83"/>
        <v>-372.125</v>
      </c>
      <c r="H510" s="65">
        <f t="shared" si="84"/>
        <v>-9.5735785953177263E-2</v>
      </c>
      <c r="I510" s="66">
        <v>3514.875</v>
      </c>
      <c r="J510" s="67">
        <f t="shared" si="85"/>
        <v>3514.875</v>
      </c>
      <c r="K510" s="68">
        <f>'[36]ES PLU FIX&amp;FIT'!$N$8</f>
        <v>0.03</v>
      </c>
      <c r="L510" s="225">
        <f t="shared" si="86"/>
        <v>3620.32125</v>
      </c>
      <c r="M510" s="70">
        <v>45766</v>
      </c>
      <c r="N510" s="99" t="s">
        <v>80</v>
      </c>
      <c r="O510" s="80" t="s">
        <v>1288</v>
      </c>
      <c r="P510" s="72" t="s">
        <v>1289</v>
      </c>
      <c r="Q510" s="72" t="s">
        <v>1305</v>
      </c>
      <c r="R510" s="73"/>
      <c r="S510" s="10" t="s">
        <v>92</v>
      </c>
    </row>
    <row r="511" spans="1:19" ht="13.2" customHeight="1" outlineLevel="1" x14ac:dyDescent="0.25">
      <c r="A511" s="59" t="s">
        <v>1306</v>
      </c>
      <c r="B511" s="60" t="s">
        <v>1307</v>
      </c>
      <c r="C511" s="226"/>
      <c r="D511" s="62">
        <v>1</v>
      </c>
      <c r="E511" s="206" t="s">
        <v>205</v>
      </c>
      <c r="F511" s="64">
        <v>6362.72</v>
      </c>
      <c r="G511" s="64">
        <f t="shared" si="83"/>
        <v>-609.14000000000033</v>
      </c>
      <c r="H511" s="65">
        <f t="shared" si="84"/>
        <v>-9.5735785953177305E-2</v>
      </c>
      <c r="I511" s="66">
        <v>5753.58</v>
      </c>
      <c r="J511" s="67">
        <f t="shared" si="85"/>
        <v>5753.58</v>
      </c>
      <c r="K511" s="68">
        <f>'[36]ES PLU FIX&amp;FIT'!$N$8</f>
        <v>0.03</v>
      </c>
      <c r="L511" s="225">
        <f t="shared" si="86"/>
        <v>5926.1873999999998</v>
      </c>
      <c r="M511" s="70">
        <v>45766</v>
      </c>
      <c r="N511" s="99" t="s">
        <v>80</v>
      </c>
      <c r="O511" s="80" t="s">
        <v>1288</v>
      </c>
      <c r="P511" s="72" t="s">
        <v>1289</v>
      </c>
      <c r="Q511" s="72" t="s">
        <v>1308</v>
      </c>
      <c r="R511" s="73"/>
      <c r="S511" s="10" t="s">
        <v>92</v>
      </c>
    </row>
    <row r="512" spans="1:19" ht="13.2" customHeight="1" outlineLevel="1" x14ac:dyDescent="0.25">
      <c r="A512" s="59" t="s">
        <v>1309</v>
      </c>
      <c r="B512" s="60" t="s">
        <v>1310</v>
      </c>
      <c r="C512" s="226"/>
      <c r="D512" s="62">
        <v>1</v>
      </c>
      <c r="E512" s="206" t="s">
        <v>205</v>
      </c>
      <c r="F512" s="64">
        <v>478.4</v>
      </c>
      <c r="G512" s="64">
        <f t="shared" si="83"/>
        <v>5469.85</v>
      </c>
      <c r="H512" s="65">
        <f t="shared" si="84"/>
        <v>11.433632943143815</v>
      </c>
      <c r="I512" s="66">
        <v>5948.25</v>
      </c>
      <c r="J512" s="67">
        <f t="shared" si="85"/>
        <v>5948.25</v>
      </c>
      <c r="K512" s="68">
        <f>'[36]ES PLU FIX&amp;FIT'!$N$8</f>
        <v>0.03</v>
      </c>
      <c r="L512" s="225">
        <f t="shared" si="86"/>
        <v>6126.6975000000002</v>
      </c>
      <c r="M512" s="70">
        <v>45766</v>
      </c>
      <c r="N512" s="99" t="s">
        <v>80</v>
      </c>
      <c r="O512" s="80" t="s">
        <v>1288</v>
      </c>
      <c r="P512" s="72" t="s">
        <v>1289</v>
      </c>
      <c r="Q512" s="72" t="s">
        <v>1311</v>
      </c>
      <c r="R512" s="73"/>
      <c r="S512" s="10" t="s">
        <v>92</v>
      </c>
    </row>
    <row r="513" spans="1:19" ht="13.2" customHeight="1" outlineLevel="1" x14ac:dyDescent="0.25">
      <c r="A513" s="59" t="s">
        <v>1312</v>
      </c>
      <c r="B513" s="60" t="s">
        <v>1313</v>
      </c>
      <c r="C513" s="226"/>
      <c r="D513" s="62">
        <v>1</v>
      </c>
      <c r="E513" s="206" t="s">
        <v>205</v>
      </c>
      <c r="F513" s="64">
        <v>1136.2</v>
      </c>
      <c r="G513" s="64">
        <f t="shared" si="83"/>
        <v>972.72500000000014</v>
      </c>
      <c r="H513" s="65">
        <f t="shared" si="84"/>
        <v>0.85612128146453093</v>
      </c>
      <c r="I513" s="66">
        <v>2108.9250000000002</v>
      </c>
      <c r="J513" s="67">
        <f t="shared" si="85"/>
        <v>2108.9250000000002</v>
      </c>
      <c r="K513" s="68">
        <f>'[36]ES PLU FIX&amp;FIT'!$N$8</f>
        <v>0.03</v>
      </c>
      <c r="L513" s="225">
        <f t="shared" si="86"/>
        <v>2172.1927500000002</v>
      </c>
      <c r="M513" s="70">
        <v>45766</v>
      </c>
      <c r="N513" s="99" t="s">
        <v>80</v>
      </c>
      <c r="O513" s="80" t="s">
        <v>1288</v>
      </c>
      <c r="P513" s="72" t="s">
        <v>1289</v>
      </c>
      <c r="Q513" s="72" t="s">
        <v>1314</v>
      </c>
      <c r="R513" s="73"/>
      <c r="S513" s="10" t="s">
        <v>92</v>
      </c>
    </row>
    <row r="514" spans="1:19" ht="13.2" customHeight="1" outlineLevel="1" x14ac:dyDescent="0.25">
      <c r="A514" s="59" t="s">
        <v>1315</v>
      </c>
      <c r="B514" s="60" t="s">
        <v>1316</v>
      </c>
      <c r="C514" s="226"/>
      <c r="D514" s="62">
        <v>1</v>
      </c>
      <c r="E514" s="206" t="s">
        <v>205</v>
      </c>
      <c r="F514" s="64">
        <v>1495</v>
      </c>
      <c r="G514" s="64">
        <f t="shared" si="83"/>
        <v>-683.875</v>
      </c>
      <c r="H514" s="65">
        <f t="shared" si="84"/>
        <v>-0.45744147157190634</v>
      </c>
      <c r="I514" s="66">
        <v>811.125</v>
      </c>
      <c r="J514" s="67">
        <f t="shared" si="85"/>
        <v>811.125</v>
      </c>
      <c r="K514" s="68">
        <f>'[36]ES PLU FIX&amp;FIT'!$N$8</f>
        <v>0.03</v>
      </c>
      <c r="L514" s="225">
        <f t="shared" si="86"/>
        <v>835.45875000000001</v>
      </c>
      <c r="M514" s="70">
        <v>45766</v>
      </c>
      <c r="N514" s="99" t="s">
        <v>80</v>
      </c>
      <c r="O514" s="80" t="s">
        <v>1288</v>
      </c>
      <c r="P514" s="72" t="s">
        <v>1289</v>
      </c>
      <c r="Q514" s="72" t="s">
        <v>1317</v>
      </c>
      <c r="R514" s="73"/>
      <c r="S514" s="10" t="s">
        <v>92</v>
      </c>
    </row>
    <row r="515" spans="1:19" ht="13.2" customHeight="1" outlineLevel="1" x14ac:dyDescent="0.25">
      <c r="A515" s="59" t="s">
        <v>1318</v>
      </c>
      <c r="B515" s="60" t="s">
        <v>1319</v>
      </c>
      <c r="C515" s="226"/>
      <c r="D515" s="62">
        <v>1</v>
      </c>
      <c r="E515" s="206" t="s">
        <v>205</v>
      </c>
      <c r="F515" s="64">
        <v>3289</v>
      </c>
      <c r="G515" s="64">
        <f t="shared" si="83"/>
        <v>-2207.5</v>
      </c>
      <c r="H515" s="65">
        <f t="shared" si="84"/>
        <v>-0.67117664943751898</v>
      </c>
      <c r="I515" s="66">
        <v>1081.5</v>
      </c>
      <c r="J515" s="67">
        <f t="shared" si="85"/>
        <v>1081.5</v>
      </c>
      <c r="K515" s="68">
        <f>'[36]ES PLU FIX&amp;FIT'!$N$8</f>
        <v>0.03</v>
      </c>
      <c r="L515" s="225">
        <f t="shared" si="86"/>
        <v>1113.9449999999999</v>
      </c>
      <c r="M515" s="70">
        <v>45766</v>
      </c>
      <c r="N515" s="99" t="s">
        <v>80</v>
      </c>
      <c r="O515" s="80" t="s">
        <v>1288</v>
      </c>
      <c r="P515" s="72" t="s">
        <v>1289</v>
      </c>
      <c r="Q515" s="72" t="s">
        <v>1320</v>
      </c>
      <c r="R515" s="73"/>
      <c r="S515" s="10" t="s">
        <v>92</v>
      </c>
    </row>
    <row r="516" spans="1:19" ht="13.2" customHeight="1" outlineLevel="1" x14ac:dyDescent="0.25">
      <c r="A516" s="59" t="s">
        <v>1321</v>
      </c>
      <c r="B516" s="60" t="s">
        <v>1322</v>
      </c>
      <c r="C516" s="226"/>
      <c r="D516" s="62">
        <v>1</v>
      </c>
      <c r="E516" s="206" t="s">
        <v>205</v>
      </c>
      <c r="F516" s="64">
        <v>3468.4</v>
      </c>
      <c r="G516" s="64">
        <f t="shared" si="83"/>
        <v>-2386.9</v>
      </c>
      <c r="H516" s="65">
        <f t="shared" si="84"/>
        <v>-0.68818475377695765</v>
      </c>
      <c r="I516" s="66">
        <v>1081.5</v>
      </c>
      <c r="J516" s="67">
        <f t="shared" si="85"/>
        <v>1081.5</v>
      </c>
      <c r="K516" s="68">
        <f>'[36]ES PLU FIX&amp;FIT'!$N$8</f>
        <v>0.03</v>
      </c>
      <c r="L516" s="225">
        <f t="shared" si="86"/>
        <v>1113.9449999999999</v>
      </c>
      <c r="M516" s="70">
        <v>45766</v>
      </c>
      <c r="N516" s="99" t="s">
        <v>80</v>
      </c>
      <c r="O516" s="80" t="s">
        <v>1288</v>
      </c>
      <c r="P516" s="72" t="s">
        <v>1289</v>
      </c>
      <c r="Q516" s="72" t="s">
        <v>1323</v>
      </c>
      <c r="R516" s="73"/>
      <c r="S516" s="10" t="s">
        <v>92</v>
      </c>
    </row>
    <row r="517" spans="1:19" ht="13.2" customHeight="1" outlineLevel="1" x14ac:dyDescent="0.25">
      <c r="A517" s="59" t="s">
        <v>1324</v>
      </c>
      <c r="B517" s="60" t="s">
        <v>1325</v>
      </c>
      <c r="C517" s="226"/>
      <c r="D517" s="62">
        <v>1</v>
      </c>
      <c r="E517" s="206" t="s">
        <v>205</v>
      </c>
      <c r="F517" s="64">
        <v>6219.2</v>
      </c>
      <c r="G517" s="64">
        <f t="shared" si="83"/>
        <v>-3245.0749999999998</v>
      </c>
      <c r="H517" s="65">
        <f t="shared" si="84"/>
        <v>-0.52178334834062257</v>
      </c>
      <c r="I517" s="66">
        <v>2974.125</v>
      </c>
      <c r="J517" s="67">
        <f t="shared" si="85"/>
        <v>2974.125</v>
      </c>
      <c r="K517" s="68">
        <f>'[36]ES PLU FIX&amp;FIT'!$N$8</f>
        <v>0.03</v>
      </c>
      <c r="L517" s="225">
        <f t="shared" si="86"/>
        <v>3063.3487500000001</v>
      </c>
      <c r="M517" s="70">
        <v>45766</v>
      </c>
      <c r="N517" s="99" t="s">
        <v>80</v>
      </c>
      <c r="O517" s="80" t="s">
        <v>1288</v>
      </c>
      <c r="P517" s="72" t="s">
        <v>1289</v>
      </c>
      <c r="Q517" s="72" t="s">
        <v>1326</v>
      </c>
      <c r="R517" s="73"/>
      <c r="S517" s="10" t="s">
        <v>92</v>
      </c>
    </row>
    <row r="518" spans="1:19" ht="13.2" customHeight="1" outlineLevel="1" x14ac:dyDescent="0.25">
      <c r="A518" s="59" t="s">
        <v>1327</v>
      </c>
      <c r="B518" s="60" t="s">
        <v>1328</v>
      </c>
      <c r="C518" s="226"/>
      <c r="D518" s="62">
        <v>1</v>
      </c>
      <c r="E518" s="206" t="s">
        <v>205</v>
      </c>
      <c r="F518" s="64">
        <v>837.2</v>
      </c>
      <c r="G518" s="64">
        <f t="shared" si="83"/>
        <v>2299.1499999999996</v>
      </c>
      <c r="H518" s="65">
        <f t="shared" si="84"/>
        <v>2.7462374581939795</v>
      </c>
      <c r="I518" s="66">
        <v>3136.35</v>
      </c>
      <c r="J518" s="67">
        <f t="shared" si="85"/>
        <v>3136.35</v>
      </c>
      <c r="K518" s="68">
        <f>'[36]ES PLU FIX&amp;FIT'!$N$8</f>
        <v>0.03</v>
      </c>
      <c r="L518" s="225">
        <f t="shared" si="86"/>
        <v>3230.4405000000002</v>
      </c>
      <c r="M518" s="70">
        <v>45766</v>
      </c>
      <c r="N518" s="99" t="s">
        <v>80</v>
      </c>
      <c r="O518" s="80" t="s">
        <v>1288</v>
      </c>
      <c r="P518" s="72" t="s">
        <v>1289</v>
      </c>
      <c r="Q518" s="72" t="s">
        <v>1329</v>
      </c>
      <c r="R518" s="73"/>
      <c r="S518" s="10" t="s">
        <v>92</v>
      </c>
    </row>
    <row r="519" spans="1:19" ht="13.2" customHeight="1" outlineLevel="1" x14ac:dyDescent="0.25">
      <c r="A519" s="59" t="s">
        <v>1330</v>
      </c>
      <c r="B519" s="60" t="s">
        <v>1331</v>
      </c>
      <c r="C519" s="226"/>
      <c r="D519" s="62">
        <v>1</v>
      </c>
      <c r="E519" s="206" t="s">
        <v>205</v>
      </c>
      <c r="F519" s="64">
        <v>3707.6</v>
      </c>
      <c r="G519" s="64">
        <f t="shared" si="83"/>
        <v>2240.65</v>
      </c>
      <c r="H519" s="65">
        <f t="shared" si="84"/>
        <v>0.60433973459920165</v>
      </c>
      <c r="I519" s="66">
        <v>5948.25</v>
      </c>
      <c r="J519" s="67">
        <f t="shared" si="85"/>
        <v>5948.25</v>
      </c>
      <c r="K519" s="68">
        <f>'[36]ES PLU FIX&amp;FIT'!$N$8</f>
        <v>0.03</v>
      </c>
      <c r="L519" s="225">
        <f t="shared" si="86"/>
        <v>6126.6975000000002</v>
      </c>
      <c r="M519" s="70">
        <v>45766</v>
      </c>
      <c r="N519" s="99" t="s">
        <v>80</v>
      </c>
      <c r="O519" s="80" t="s">
        <v>1288</v>
      </c>
      <c r="P519" s="72" t="s">
        <v>1289</v>
      </c>
      <c r="Q519" s="72" t="s">
        <v>1332</v>
      </c>
      <c r="R519" s="73"/>
      <c r="S519" s="10" t="s">
        <v>92</v>
      </c>
    </row>
    <row r="520" spans="1:19" ht="13.2" customHeight="1" outlineLevel="1" x14ac:dyDescent="0.25">
      <c r="A520" s="59" t="s">
        <v>1333</v>
      </c>
      <c r="B520" s="60" t="s">
        <v>1334</v>
      </c>
      <c r="C520" s="226"/>
      <c r="D520" s="62">
        <v>1</v>
      </c>
      <c r="E520" s="206" t="s">
        <v>205</v>
      </c>
      <c r="F520" s="64">
        <v>4186</v>
      </c>
      <c r="G520" s="64">
        <f t="shared" si="83"/>
        <v>-3131.5374999999999</v>
      </c>
      <c r="H520" s="65">
        <f t="shared" si="84"/>
        <v>-0.74809782608695652</v>
      </c>
      <c r="I520" s="66">
        <v>1054.4625000000001</v>
      </c>
      <c r="J520" s="67">
        <f t="shared" si="85"/>
        <v>1054.4625000000001</v>
      </c>
      <c r="K520" s="68">
        <f>'[36]ES PLU FIX&amp;FIT'!$N$8</f>
        <v>0.03</v>
      </c>
      <c r="L520" s="225">
        <f t="shared" si="86"/>
        <v>1086.0963750000001</v>
      </c>
      <c r="M520" s="70">
        <v>45766</v>
      </c>
      <c r="N520" s="99" t="s">
        <v>80</v>
      </c>
      <c r="O520" s="80" t="s">
        <v>1288</v>
      </c>
      <c r="P520" s="72" t="s">
        <v>1289</v>
      </c>
      <c r="Q520" s="72" t="s">
        <v>1335</v>
      </c>
      <c r="R520" s="73"/>
      <c r="S520" s="10" t="s">
        <v>92</v>
      </c>
    </row>
    <row r="521" spans="1:19" ht="13.2" customHeight="1" outlineLevel="1" x14ac:dyDescent="0.25">
      <c r="A521" s="59" t="s">
        <v>1336</v>
      </c>
      <c r="B521" s="60" t="s">
        <v>1337</v>
      </c>
      <c r="C521" s="226"/>
      <c r="D521" s="62">
        <v>1</v>
      </c>
      <c r="E521" s="206" t="s">
        <v>205</v>
      </c>
      <c r="F521" s="64">
        <v>4186</v>
      </c>
      <c r="G521" s="64">
        <f t="shared" si="83"/>
        <v>-2617.8249999999998</v>
      </c>
      <c r="H521" s="65">
        <f t="shared" si="84"/>
        <v>-0.62537625418060194</v>
      </c>
      <c r="I521" s="66">
        <v>1568.175</v>
      </c>
      <c r="J521" s="67">
        <f t="shared" si="85"/>
        <v>1568.175</v>
      </c>
      <c r="K521" s="68">
        <f>'[36]ES PLU FIX&amp;FIT'!$N$8</f>
        <v>0.03</v>
      </c>
      <c r="L521" s="225">
        <f t="shared" si="86"/>
        <v>1615.2202500000001</v>
      </c>
      <c r="M521" s="70">
        <v>45766</v>
      </c>
      <c r="N521" s="99" t="s">
        <v>80</v>
      </c>
      <c r="O521" s="80" t="s">
        <v>1288</v>
      </c>
      <c r="P521" s="72" t="s">
        <v>1289</v>
      </c>
      <c r="Q521" s="72" t="s">
        <v>1338</v>
      </c>
      <c r="R521" s="73"/>
      <c r="S521" s="10" t="s">
        <v>92</v>
      </c>
    </row>
    <row r="522" spans="1:19" ht="13.2" customHeight="1" outlineLevel="1" x14ac:dyDescent="0.25">
      <c r="A522" s="59" t="s">
        <v>1339</v>
      </c>
      <c r="B522" s="60" t="s">
        <v>1340</v>
      </c>
      <c r="C522" s="226"/>
      <c r="D522" s="62">
        <v>1</v>
      </c>
      <c r="E522" s="206" t="s">
        <v>205</v>
      </c>
      <c r="F522" s="64">
        <v>6219.2</v>
      </c>
      <c r="G522" s="64">
        <f t="shared" si="83"/>
        <v>-3245.0749999999998</v>
      </c>
      <c r="H522" s="65">
        <f t="shared" si="84"/>
        <v>-0.52178334834062257</v>
      </c>
      <c r="I522" s="66">
        <v>2974.125</v>
      </c>
      <c r="J522" s="67">
        <f t="shared" si="85"/>
        <v>2974.125</v>
      </c>
      <c r="K522" s="68">
        <f>'[36]ES PLU FIX&amp;FIT'!$N$8</f>
        <v>0.03</v>
      </c>
      <c r="L522" s="225">
        <f t="shared" si="86"/>
        <v>3063.3487500000001</v>
      </c>
      <c r="M522" s="70">
        <v>45766</v>
      </c>
      <c r="N522" s="99" t="s">
        <v>80</v>
      </c>
      <c r="O522" s="80" t="s">
        <v>1288</v>
      </c>
      <c r="P522" s="72" t="s">
        <v>1289</v>
      </c>
      <c r="Q522" s="72" t="s">
        <v>1341</v>
      </c>
      <c r="R522" s="73"/>
      <c r="S522" s="10" t="s">
        <v>92</v>
      </c>
    </row>
    <row r="523" spans="1:19" ht="13.2" customHeight="1" outlineLevel="1" x14ac:dyDescent="0.25">
      <c r="A523" s="59" t="s">
        <v>1342</v>
      </c>
      <c r="B523" s="60" t="s">
        <v>1343</v>
      </c>
      <c r="C523" s="226"/>
      <c r="D523" s="62">
        <v>1</v>
      </c>
      <c r="E523" s="206" t="s">
        <v>205</v>
      </c>
      <c r="F523" s="64">
        <v>6877</v>
      </c>
      <c r="G523" s="64">
        <f t="shared" si="83"/>
        <v>-982.82499999999982</v>
      </c>
      <c r="H523" s="65">
        <f t="shared" si="84"/>
        <v>-0.14291478842518537</v>
      </c>
      <c r="I523" s="66">
        <v>5894.1750000000002</v>
      </c>
      <c r="J523" s="67">
        <f t="shared" si="85"/>
        <v>5894.1750000000002</v>
      </c>
      <c r="K523" s="68">
        <f>'[36]ES PLU FIX&amp;FIT'!$N$8</f>
        <v>0.03</v>
      </c>
      <c r="L523" s="225">
        <f t="shared" si="86"/>
        <v>6071.0002500000001</v>
      </c>
      <c r="M523" s="70">
        <v>45766</v>
      </c>
      <c r="N523" s="99" t="s">
        <v>80</v>
      </c>
      <c r="O523" s="80" t="s">
        <v>1288</v>
      </c>
      <c r="P523" s="72" t="s">
        <v>1289</v>
      </c>
      <c r="Q523" s="72" t="s">
        <v>1344</v>
      </c>
      <c r="R523" s="73"/>
      <c r="S523" s="10" t="s">
        <v>92</v>
      </c>
    </row>
    <row r="524" spans="1:19" ht="13.2" customHeight="1" outlineLevel="1" x14ac:dyDescent="0.25">
      <c r="A524" s="59" t="s">
        <v>1345</v>
      </c>
      <c r="B524" s="60" t="s">
        <v>1346</v>
      </c>
      <c r="C524" s="226"/>
      <c r="D524" s="62">
        <v>1</v>
      </c>
      <c r="E524" s="206" t="s">
        <v>205</v>
      </c>
      <c r="F524" s="64">
        <v>5382</v>
      </c>
      <c r="G524" s="64">
        <f t="shared" si="83"/>
        <v>4838.1750000000011</v>
      </c>
      <c r="H524" s="65">
        <f t="shared" si="84"/>
        <v>0.89895484949832793</v>
      </c>
      <c r="I524" s="66">
        <v>10220.175000000001</v>
      </c>
      <c r="J524" s="67">
        <f t="shared" si="85"/>
        <v>10220.175000000001</v>
      </c>
      <c r="K524" s="68">
        <f>'[36]ES PLU FIX&amp;FIT'!$N$8</f>
        <v>0.03</v>
      </c>
      <c r="L524" s="225">
        <f t="shared" si="86"/>
        <v>10526.780250000002</v>
      </c>
      <c r="M524" s="70">
        <v>45766</v>
      </c>
      <c r="N524" s="99" t="s">
        <v>80</v>
      </c>
      <c r="O524" s="80" t="s">
        <v>1288</v>
      </c>
      <c r="P524" s="72" t="s">
        <v>1289</v>
      </c>
      <c r="Q524" s="72" t="s">
        <v>1347</v>
      </c>
      <c r="R524" s="73"/>
      <c r="S524" s="10" t="s">
        <v>92</v>
      </c>
    </row>
    <row r="525" spans="1:19" ht="13.2" customHeight="1" outlineLevel="1" x14ac:dyDescent="0.25">
      <c r="A525" s="59" t="s">
        <v>1348</v>
      </c>
      <c r="B525" s="60" t="s">
        <v>1349</v>
      </c>
      <c r="C525" s="226"/>
      <c r="D525" s="62">
        <v>1</v>
      </c>
      <c r="E525" s="206" t="s">
        <v>205</v>
      </c>
      <c r="F525" s="64">
        <v>1435.2</v>
      </c>
      <c r="G525" s="64">
        <f t="shared" si="83"/>
        <v>187.04999999999995</v>
      </c>
      <c r="H525" s="65">
        <f t="shared" si="84"/>
        <v>0.13033026755852839</v>
      </c>
      <c r="I525" s="66">
        <v>1622.25</v>
      </c>
      <c r="J525" s="67">
        <f t="shared" si="85"/>
        <v>1622.25</v>
      </c>
      <c r="K525" s="68">
        <f>'[36]ES PLU FIX&amp;FIT'!$N$8</f>
        <v>0.03</v>
      </c>
      <c r="L525" s="225">
        <f t="shared" si="86"/>
        <v>1670.9175</v>
      </c>
      <c r="M525" s="70">
        <v>45766</v>
      </c>
      <c r="N525" s="99" t="s">
        <v>80</v>
      </c>
      <c r="O525" s="80" t="s">
        <v>1288</v>
      </c>
      <c r="P525" s="72" t="s">
        <v>1289</v>
      </c>
      <c r="Q525" s="72" t="s">
        <v>1350</v>
      </c>
      <c r="R525" s="73"/>
      <c r="S525" s="10" t="s">
        <v>92</v>
      </c>
    </row>
    <row r="526" spans="1:19" ht="13.2" customHeight="1" outlineLevel="1" x14ac:dyDescent="0.25">
      <c r="A526" s="59" t="s">
        <v>1351</v>
      </c>
      <c r="B526" s="60" t="s">
        <v>1352</v>
      </c>
      <c r="C526" s="226"/>
      <c r="D526" s="62">
        <v>1</v>
      </c>
      <c r="E526" s="206" t="s">
        <v>205</v>
      </c>
      <c r="F526" s="64">
        <v>3289</v>
      </c>
      <c r="G526" s="64">
        <f t="shared" si="83"/>
        <v>-2321.0574999999999</v>
      </c>
      <c r="H526" s="65">
        <f t="shared" si="84"/>
        <v>-0.70570310124657942</v>
      </c>
      <c r="I526" s="66">
        <v>967.9425</v>
      </c>
      <c r="J526" s="67">
        <f t="shared" si="85"/>
        <v>967.9425</v>
      </c>
      <c r="K526" s="68">
        <f>'[36]ES PLU FIX&amp;FIT'!$N$8</f>
        <v>0.03</v>
      </c>
      <c r="L526" s="225">
        <f t="shared" si="86"/>
        <v>996.98077499999999</v>
      </c>
      <c r="M526" s="70">
        <v>45766</v>
      </c>
      <c r="N526" s="99" t="s">
        <v>80</v>
      </c>
      <c r="O526" s="80" t="s">
        <v>1288</v>
      </c>
      <c r="P526" s="72" t="s">
        <v>1289</v>
      </c>
      <c r="Q526" s="72" t="s">
        <v>1353</v>
      </c>
      <c r="R526" s="73"/>
      <c r="S526" s="10" t="s">
        <v>92</v>
      </c>
    </row>
    <row r="527" spans="1:19" ht="13.2" customHeight="1" outlineLevel="1" x14ac:dyDescent="0.25">
      <c r="A527" s="59" t="s">
        <v>1354</v>
      </c>
      <c r="B527" s="60" t="s">
        <v>1355</v>
      </c>
      <c r="C527" s="226"/>
      <c r="D527" s="62">
        <v>1</v>
      </c>
      <c r="E527" s="206" t="s">
        <v>205</v>
      </c>
      <c r="F527" s="64">
        <v>215.28000000000003</v>
      </c>
      <c r="G527" s="64">
        <f>I527-F527</f>
        <v>-177.42750000000004</v>
      </c>
      <c r="H527" s="65">
        <f>G527/F527</f>
        <v>-0.8241708472686734</v>
      </c>
      <c r="I527" s="66">
        <v>37.852499999999999</v>
      </c>
      <c r="J527" s="67">
        <f t="shared" si="85"/>
        <v>37.852499999999999</v>
      </c>
      <c r="K527" s="68">
        <f>'[36]ES PLU FIX&amp;FIT'!$N$8</f>
        <v>0.03</v>
      </c>
      <c r="L527" s="225">
        <f>J527*(1+K527)</f>
        <v>38.988075000000002</v>
      </c>
      <c r="M527" s="70">
        <v>45766</v>
      </c>
      <c r="N527" s="99" t="s">
        <v>80</v>
      </c>
      <c r="O527" s="80" t="s">
        <v>1288</v>
      </c>
      <c r="P527" s="72" t="s">
        <v>1289</v>
      </c>
      <c r="Q527" s="72" t="s">
        <v>1356</v>
      </c>
      <c r="R527" s="73"/>
      <c r="S527" s="10" t="s">
        <v>92</v>
      </c>
    </row>
    <row r="528" spans="1:19" ht="13.2" customHeight="1" outlineLevel="1" x14ac:dyDescent="0.25">
      <c r="A528" s="59" t="s">
        <v>1357</v>
      </c>
      <c r="B528" s="60" t="s">
        <v>1358</v>
      </c>
      <c r="C528" s="226"/>
      <c r="D528" s="62">
        <v>1</v>
      </c>
      <c r="E528" s="206" t="s">
        <v>205</v>
      </c>
      <c r="F528" s="64">
        <v>209.3</v>
      </c>
      <c r="G528" s="64">
        <f>I528-F528</f>
        <v>-176.85500000000002</v>
      </c>
      <c r="H528" s="65">
        <f>G528/F528</f>
        <v>-0.84498327759197334</v>
      </c>
      <c r="I528" s="66">
        <v>32.445</v>
      </c>
      <c r="J528" s="67">
        <f t="shared" si="85"/>
        <v>32.445</v>
      </c>
      <c r="K528" s="68">
        <f>'[36]ES PLU FIX&amp;FIT'!$N$8</f>
        <v>0.03</v>
      </c>
      <c r="L528" s="225">
        <f>J528*(1+K528)</f>
        <v>33.418350000000004</v>
      </c>
      <c r="M528" s="70">
        <v>45766</v>
      </c>
      <c r="N528" s="99" t="s">
        <v>80</v>
      </c>
      <c r="O528" s="80" t="s">
        <v>1288</v>
      </c>
      <c r="P528" s="72" t="s">
        <v>1289</v>
      </c>
      <c r="Q528" s="72" t="s">
        <v>1359</v>
      </c>
      <c r="R528" s="73"/>
      <c r="S528" s="10" t="s">
        <v>92</v>
      </c>
    </row>
    <row r="529" spans="1:19" ht="13.2" customHeight="1" outlineLevel="1" x14ac:dyDescent="0.25">
      <c r="A529" s="59" t="s">
        <v>1360</v>
      </c>
      <c r="B529" s="60" t="s">
        <v>1361</v>
      </c>
      <c r="C529" s="226"/>
      <c r="D529" s="62">
        <v>1</v>
      </c>
      <c r="E529" s="206" t="s">
        <v>205</v>
      </c>
      <c r="F529" s="64">
        <v>3289</v>
      </c>
      <c r="G529" s="64">
        <f t="shared" si="83"/>
        <v>874.77500000000055</v>
      </c>
      <c r="H529" s="65">
        <f t="shared" si="84"/>
        <v>0.26596989966555201</v>
      </c>
      <c r="I529" s="66">
        <v>4163.7750000000005</v>
      </c>
      <c r="J529" s="67">
        <f t="shared" si="85"/>
        <v>4163.7750000000005</v>
      </c>
      <c r="K529" s="68">
        <f>'[36]ES PLU FIX&amp;FIT'!$N$8</f>
        <v>0.03</v>
      </c>
      <c r="L529" s="225">
        <f t="shared" si="86"/>
        <v>4288.6882500000011</v>
      </c>
      <c r="M529" s="70">
        <v>45766</v>
      </c>
      <c r="N529" s="99" t="s">
        <v>80</v>
      </c>
      <c r="O529" s="80" t="s">
        <v>1288</v>
      </c>
      <c r="P529" s="72" t="s">
        <v>1289</v>
      </c>
      <c r="Q529" s="72" t="s">
        <v>1362</v>
      </c>
      <c r="R529" s="73"/>
      <c r="S529" s="10" t="s">
        <v>92</v>
      </c>
    </row>
    <row r="530" spans="1:19" ht="13.2" customHeight="1" outlineLevel="1" x14ac:dyDescent="0.25">
      <c r="A530" s="59" t="s">
        <v>1363</v>
      </c>
      <c r="B530" s="60" t="s">
        <v>1364</v>
      </c>
      <c r="C530" s="226"/>
      <c r="D530" s="62">
        <v>1</v>
      </c>
      <c r="E530" s="206" t="s">
        <v>205</v>
      </c>
      <c r="F530" s="64">
        <v>3408.6</v>
      </c>
      <c r="G530" s="64">
        <f t="shared" si="83"/>
        <v>-2381.1750000000002</v>
      </c>
      <c r="H530" s="65">
        <f t="shared" si="84"/>
        <v>-0.69857859531772581</v>
      </c>
      <c r="I530" s="66">
        <v>1027.425</v>
      </c>
      <c r="J530" s="67">
        <f t="shared" si="85"/>
        <v>1027.425</v>
      </c>
      <c r="K530" s="68">
        <f>'[36]ES PLU FIX&amp;FIT'!$N$8</f>
        <v>0.03</v>
      </c>
      <c r="L530" s="225">
        <f t="shared" si="86"/>
        <v>1058.24775</v>
      </c>
      <c r="M530" s="70">
        <v>45766</v>
      </c>
      <c r="N530" s="99" t="s">
        <v>80</v>
      </c>
      <c r="O530" s="80" t="s">
        <v>1288</v>
      </c>
      <c r="P530" s="72" t="s">
        <v>1289</v>
      </c>
      <c r="Q530" s="72" t="s">
        <v>1365</v>
      </c>
      <c r="R530" s="73"/>
      <c r="S530" s="10" t="s">
        <v>92</v>
      </c>
    </row>
    <row r="531" spans="1:19" ht="13.2" customHeight="1" outlineLevel="1" x14ac:dyDescent="0.25">
      <c r="A531" s="59" t="s">
        <v>1366</v>
      </c>
      <c r="B531" s="60" t="s">
        <v>1367</v>
      </c>
      <c r="C531" s="226"/>
      <c r="D531" s="62">
        <v>1</v>
      </c>
      <c r="E531" s="206" t="s">
        <v>205</v>
      </c>
      <c r="F531" s="64">
        <v>3707.6</v>
      </c>
      <c r="G531" s="64">
        <f t="shared" si="83"/>
        <v>2727.3250000000003</v>
      </c>
      <c r="H531" s="65">
        <f t="shared" si="84"/>
        <v>0.73560389470277276</v>
      </c>
      <c r="I531" s="66">
        <v>6434.9250000000002</v>
      </c>
      <c r="J531" s="67">
        <f t="shared" si="85"/>
        <v>6434.9250000000002</v>
      </c>
      <c r="K531" s="68">
        <f>'[36]ES PLU FIX&amp;FIT'!$N$8</f>
        <v>0.03</v>
      </c>
      <c r="L531" s="225">
        <f t="shared" si="86"/>
        <v>6627.9727499999999</v>
      </c>
      <c r="M531" s="70">
        <v>45766</v>
      </c>
      <c r="N531" s="99" t="s">
        <v>80</v>
      </c>
      <c r="O531" s="80" t="s">
        <v>1288</v>
      </c>
      <c r="P531" s="72" t="s">
        <v>1289</v>
      </c>
      <c r="Q531" s="72" t="s">
        <v>1368</v>
      </c>
      <c r="R531" s="73"/>
      <c r="S531" s="10" t="s">
        <v>92</v>
      </c>
    </row>
    <row r="532" spans="1:19" ht="13.2" customHeight="1" outlineLevel="1" x14ac:dyDescent="0.25">
      <c r="A532" s="59" t="s">
        <v>1369</v>
      </c>
      <c r="B532" s="60" t="s">
        <v>1370</v>
      </c>
      <c r="C532" s="226"/>
      <c r="D532" s="62">
        <v>1</v>
      </c>
      <c r="E532" s="206" t="s">
        <v>205</v>
      </c>
      <c r="F532" s="64">
        <v>215.28000000000003</v>
      </c>
      <c r="G532" s="64">
        <f t="shared" si="83"/>
        <v>1515.1200000000001</v>
      </c>
      <c r="H532" s="65">
        <f t="shared" si="84"/>
        <v>7.0379041248606464</v>
      </c>
      <c r="I532" s="66">
        <v>1730.4</v>
      </c>
      <c r="J532" s="67">
        <f t="shared" si="85"/>
        <v>1730.4</v>
      </c>
      <c r="K532" s="68">
        <f>'[36]ES PLU FIX&amp;FIT'!$N$8</f>
        <v>0.03</v>
      </c>
      <c r="L532" s="225">
        <f t="shared" si="86"/>
        <v>1782.3120000000001</v>
      </c>
      <c r="M532" s="70">
        <v>45766</v>
      </c>
      <c r="N532" s="99" t="s">
        <v>80</v>
      </c>
      <c r="O532" s="80" t="s">
        <v>1288</v>
      </c>
      <c r="P532" s="72" t="s">
        <v>1289</v>
      </c>
      <c r="Q532" s="72" t="s">
        <v>1371</v>
      </c>
      <c r="R532" s="73"/>
      <c r="S532" s="10" t="s">
        <v>92</v>
      </c>
    </row>
    <row r="533" spans="1:19" ht="13.2" customHeight="1" outlineLevel="1" x14ac:dyDescent="0.25">
      <c r="A533" s="59" t="s">
        <v>1372</v>
      </c>
      <c r="B533" s="60" t="s">
        <v>1373</v>
      </c>
      <c r="C533" s="226"/>
      <c r="D533" s="62">
        <v>1</v>
      </c>
      <c r="E533" s="206" t="s">
        <v>205</v>
      </c>
      <c r="F533" s="64">
        <v>209.3</v>
      </c>
      <c r="G533" s="64">
        <f t="shared" si="83"/>
        <v>3143.35</v>
      </c>
      <c r="H533" s="65">
        <f t="shared" si="84"/>
        <v>15.01839464882943</v>
      </c>
      <c r="I533" s="66">
        <v>3352.65</v>
      </c>
      <c r="J533" s="67">
        <f t="shared" si="85"/>
        <v>3352.65</v>
      </c>
      <c r="K533" s="68">
        <f>'[36]ES PLU FIX&amp;FIT'!$N$8</f>
        <v>0.03</v>
      </c>
      <c r="L533" s="225">
        <f t="shared" si="86"/>
        <v>3453.2295000000004</v>
      </c>
      <c r="M533" s="70">
        <v>45766</v>
      </c>
      <c r="N533" s="99" t="s">
        <v>80</v>
      </c>
      <c r="O533" s="80" t="s">
        <v>1288</v>
      </c>
      <c r="P533" s="72" t="s">
        <v>1289</v>
      </c>
      <c r="Q533" s="72" t="s">
        <v>1374</v>
      </c>
      <c r="R533" s="73"/>
      <c r="S533" s="10" t="s">
        <v>92</v>
      </c>
    </row>
    <row r="534" spans="1:19" ht="13.2" customHeight="1" outlineLevel="1" x14ac:dyDescent="0.25">
      <c r="A534" s="59" t="s">
        <v>1375</v>
      </c>
      <c r="B534" s="60" t="s">
        <v>1376</v>
      </c>
      <c r="C534" s="226"/>
      <c r="D534" s="62">
        <v>1</v>
      </c>
      <c r="E534" s="206" t="s">
        <v>205</v>
      </c>
      <c r="F534" s="64">
        <v>179.4</v>
      </c>
      <c r="G534" s="64">
        <f t="shared" si="83"/>
        <v>3605.85</v>
      </c>
      <c r="H534" s="65">
        <f t="shared" si="84"/>
        <v>20.099498327759196</v>
      </c>
      <c r="I534" s="66">
        <v>3785.25</v>
      </c>
      <c r="J534" s="67">
        <f t="shared" si="85"/>
        <v>3785.25</v>
      </c>
      <c r="K534" s="68">
        <f>'[36]ES PLU FIX&amp;FIT'!$N$8</f>
        <v>0.03</v>
      </c>
      <c r="L534" s="225">
        <f t="shared" si="86"/>
        <v>3898.8074999999999</v>
      </c>
      <c r="M534" s="70">
        <v>45766</v>
      </c>
      <c r="N534" s="99" t="s">
        <v>80</v>
      </c>
      <c r="O534" s="80" t="s">
        <v>1288</v>
      </c>
      <c r="P534" s="72" t="s">
        <v>1289</v>
      </c>
      <c r="Q534" s="72" t="s">
        <v>1377</v>
      </c>
      <c r="R534" s="73"/>
      <c r="S534" s="10" t="s">
        <v>92</v>
      </c>
    </row>
    <row r="535" spans="1:19" ht="13.2" customHeight="1" outlineLevel="1" x14ac:dyDescent="0.25">
      <c r="A535" s="59" t="s">
        <v>1378</v>
      </c>
      <c r="B535" s="60" t="s">
        <v>1379</v>
      </c>
      <c r="C535" s="226"/>
      <c r="D535" s="62">
        <v>1</v>
      </c>
      <c r="E535" s="206" t="s">
        <v>205</v>
      </c>
      <c r="F535" s="64">
        <v>215.28000000000003</v>
      </c>
      <c r="G535" s="64">
        <f t="shared" si="83"/>
        <v>3569.97</v>
      </c>
      <c r="H535" s="65">
        <f t="shared" si="84"/>
        <v>16.582915273132663</v>
      </c>
      <c r="I535" s="66">
        <v>3785.25</v>
      </c>
      <c r="J535" s="67">
        <f t="shared" si="85"/>
        <v>3785.25</v>
      </c>
      <c r="K535" s="68">
        <f>'[36]ES PLU FIX&amp;FIT'!$N$8</f>
        <v>0.03</v>
      </c>
      <c r="L535" s="225">
        <f t="shared" si="86"/>
        <v>3898.8074999999999</v>
      </c>
      <c r="M535" s="70">
        <v>45766</v>
      </c>
      <c r="N535" s="99" t="s">
        <v>80</v>
      </c>
      <c r="O535" s="80" t="s">
        <v>1288</v>
      </c>
      <c r="P535" s="72" t="s">
        <v>1289</v>
      </c>
      <c r="Q535" s="72" t="s">
        <v>1380</v>
      </c>
      <c r="R535" s="73"/>
      <c r="S535" s="10" t="s">
        <v>92</v>
      </c>
    </row>
    <row r="536" spans="1:19" ht="13.2" customHeight="1" outlineLevel="1" x14ac:dyDescent="0.25">
      <c r="A536" s="59" t="s">
        <v>1381</v>
      </c>
      <c r="B536" s="60" t="s">
        <v>1382</v>
      </c>
      <c r="C536" s="61"/>
      <c r="D536" s="62">
        <v>1</v>
      </c>
      <c r="E536" s="206" t="s">
        <v>205</v>
      </c>
      <c r="F536" s="64">
        <v>2990</v>
      </c>
      <c r="G536" s="64">
        <f t="shared" si="83"/>
        <v>2904.1750000000002</v>
      </c>
      <c r="H536" s="65">
        <f t="shared" si="84"/>
        <v>0.97129598662207361</v>
      </c>
      <c r="I536" s="66">
        <v>5894.1750000000002</v>
      </c>
      <c r="J536" s="67">
        <f t="shared" si="85"/>
        <v>5894.1750000000002</v>
      </c>
      <c r="K536" s="68">
        <f>'[36]ES PLU FIX&amp;FIT'!$N$8</f>
        <v>0.03</v>
      </c>
      <c r="L536" s="225">
        <f t="shared" si="86"/>
        <v>6071.0002500000001</v>
      </c>
      <c r="M536" s="70">
        <v>45766</v>
      </c>
      <c r="N536" s="99" t="s">
        <v>80</v>
      </c>
      <c r="O536" s="80" t="s">
        <v>1288</v>
      </c>
      <c r="P536" s="72" t="s">
        <v>1289</v>
      </c>
      <c r="Q536" s="72" t="s">
        <v>1383</v>
      </c>
      <c r="R536" s="73"/>
      <c r="S536" s="10" t="s">
        <v>92</v>
      </c>
    </row>
    <row r="537" spans="1:19" ht="13.2" customHeight="1" outlineLevel="1" x14ac:dyDescent="0.25">
      <c r="A537" s="59" t="s">
        <v>1384</v>
      </c>
      <c r="B537" s="60" t="s">
        <v>1385</v>
      </c>
      <c r="C537" s="61"/>
      <c r="D537" s="62">
        <v>1</v>
      </c>
      <c r="E537" s="63" t="s">
        <v>205</v>
      </c>
      <c r="F537" s="64">
        <v>2990</v>
      </c>
      <c r="G537" s="64">
        <f t="shared" si="83"/>
        <v>1173.7750000000005</v>
      </c>
      <c r="H537" s="65">
        <f t="shared" si="84"/>
        <v>0.39256688963210723</v>
      </c>
      <c r="I537" s="66">
        <v>4163.7750000000005</v>
      </c>
      <c r="J537" s="67">
        <f t="shared" si="85"/>
        <v>4163.7750000000005</v>
      </c>
      <c r="K537" s="68">
        <f>'[36]ES PLU FIX&amp;FIT'!$N$8</f>
        <v>0.03</v>
      </c>
      <c r="L537" s="69">
        <f t="shared" si="86"/>
        <v>4288.6882500000011</v>
      </c>
      <c r="M537" s="70">
        <v>45766</v>
      </c>
      <c r="N537" s="99" t="s">
        <v>80</v>
      </c>
      <c r="O537" s="80" t="s">
        <v>1288</v>
      </c>
      <c r="P537" s="72" t="s">
        <v>1289</v>
      </c>
      <c r="Q537" s="72" t="s">
        <v>1386</v>
      </c>
      <c r="R537" s="73"/>
      <c r="S537" s="10" t="s">
        <v>92</v>
      </c>
    </row>
    <row r="538" spans="1:19" ht="13.2" customHeight="1" outlineLevel="1" x14ac:dyDescent="0.25">
      <c r="A538" s="59" t="s">
        <v>1387</v>
      </c>
      <c r="B538" s="60" t="s">
        <v>1388</v>
      </c>
      <c r="C538" s="61"/>
      <c r="D538" s="62">
        <v>1</v>
      </c>
      <c r="E538" s="206" t="s">
        <v>205</v>
      </c>
      <c r="F538" s="64">
        <v>22724</v>
      </c>
      <c r="G538" s="64">
        <f t="shared" si="83"/>
        <v>-15694.25</v>
      </c>
      <c r="H538" s="65">
        <f t="shared" si="84"/>
        <v>-0.69064645308924488</v>
      </c>
      <c r="I538" s="66">
        <v>7029.75</v>
      </c>
      <c r="J538" s="67">
        <f t="shared" si="85"/>
        <v>7029.75</v>
      </c>
      <c r="K538" s="68">
        <f>'[36]ES PLU FIX&amp;FIT'!$N$8</f>
        <v>0.03</v>
      </c>
      <c r="L538" s="225">
        <f t="shared" si="86"/>
        <v>7240.6424999999999</v>
      </c>
      <c r="M538" s="70">
        <v>45766</v>
      </c>
      <c r="N538" s="99" t="s">
        <v>80</v>
      </c>
      <c r="O538" s="80" t="s">
        <v>1288</v>
      </c>
      <c r="P538" s="72" t="s">
        <v>1289</v>
      </c>
      <c r="Q538" s="72" t="s">
        <v>1389</v>
      </c>
      <c r="R538" s="73"/>
      <c r="S538" s="10" t="s">
        <v>92</v>
      </c>
    </row>
    <row r="539" spans="1:19" ht="13.2" customHeight="1" outlineLevel="1" x14ac:dyDescent="0.25">
      <c r="A539" s="59" t="s">
        <v>1390</v>
      </c>
      <c r="B539" s="60" t="s">
        <v>1391</v>
      </c>
      <c r="C539" s="61"/>
      <c r="D539" s="62">
        <v>1</v>
      </c>
      <c r="E539" s="206" t="s">
        <v>205</v>
      </c>
      <c r="F539" s="64">
        <v>1674.4</v>
      </c>
      <c r="G539" s="64">
        <f t="shared" si="83"/>
        <v>5355.35</v>
      </c>
      <c r="H539" s="65">
        <f t="shared" si="84"/>
        <v>3.1983695652173911</v>
      </c>
      <c r="I539" s="66">
        <v>7029.75</v>
      </c>
      <c r="J539" s="67">
        <f t="shared" si="85"/>
        <v>7029.75</v>
      </c>
      <c r="K539" s="68">
        <f>'[36]ES PLU FIX&amp;FIT'!$N$8</f>
        <v>0.03</v>
      </c>
      <c r="L539" s="225">
        <f t="shared" si="86"/>
        <v>7240.6424999999999</v>
      </c>
      <c r="M539" s="70">
        <v>45766</v>
      </c>
      <c r="N539" s="99" t="s">
        <v>80</v>
      </c>
      <c r="O539" s="80" t="s">
        <v>1288</v>
      </c>
      <c r="P539" s="72" t="s">
        <v>1289</v>
      </c>
      <c r="Q539" s="72" t="s">
        <v>1392</v>
      </c>
      <c r="R539" s="73"/>
      <c r="S539" s="10" t="s">
        <v>92</v>
      </c>
    </row>
    <row r="540" spans="1:19" ht="13.2" customHeight="1" outlineLevel="1" x14ac:dyDescent="0.25">
      <c r="A540" s="59" t="s">
        <v>1393</v>
      </c>
      <c r="B540" s="60" t="s">
        <v>1394</v>
      </c>
      <c r="C540" s="226"/>
      <c r="D540" s="62">
        <v>1</v>
      </c>
      <c r="E540" s="206" t="s">
        <v>205</v>
      </c>
      <c r="F540" s="64">
        <v>1674.4</v>
      </c>
      <c r="G540" s="64">
        <f t="shared" si="83"/>
        <v>7518.35</v>
      </c>
      <c r="H540" s="65">
        <f t="shared" si="84"/>
        <v>4.4901755852842813</v>
      </c>
      <c r="I540" s="66">
        <v>9192.75</v>
      </c>
      <c r="J540" s="67">
        <f t="shared" si="85"/>
        <v>9192.75</v>
      </c>
      <c r="K540" s="68">
        <f>'[36]ES PLU FIX&amp;FIT'!$N$8</f>
        <v>0.03</v>
      </c>
      <c r="L540" s="225">
        <f t="shared" si="86"/>
        <v>9468.5324999999993</v>
      </c>
      <c r="M540" s="70">
        <v>45766</v>
      </c>
      <c r="N540" s="99" t="s">
        <v>80</v>
      </c>
      <c r="O540" s="80" t="s">
        <v>1288</v>
      </c>
      <c r="P540" s="72" t="s">
        <v>1289</v>
      </c>
      <c r="Q540" s="72" t="s">
        <v>1395</v>
      </c>
      <c r="R540" s="73"/>
      <c r="S540" s="10" t="s">
        <v>92</v>
      </c>
    </row>
    <row r="541" spans="1:19" ht="13.2" customHeight="1" outlineLevel="1" x14ac:dyDescent="0.25">
      <c r="A541" s="59" t="s">
        <v>1396</v>
      </c>
      <c r="B541" s="60" t="s">
        <v>1397</v>
      </c>
      <c r="C541" s="226"/>
      <c r="D541" s="62">
        <v>1</v>
      </c>
      <c r="E541" s="206" t="s">
        <v>205</v>
      </c>
      <c r="F541" s="64">
        <v>3887</v>
      </c>
      <c r="G541" s="64">
        <f t="shared" si="83"/>
        <v>2493.8500000000004</v>
      </c>
      <c r="H541" s="65">
        <f t="shared" si="84"/>
        <v>0.64158734242346294</v>
      </c>
      <c r="I541" s="66">
        <v>6380.85</v>
      </c>
      <c r="J541" s="67">
        <f t="shared" si="85"/>
        <v>6380.85</v>
      </c>
      <c r="K541" s="68">
        <f>'[36]ES PLU FIX&amp;FIT'!$N$8</f>
        <v>0.03</v>
      </c>
      <c r="L541" s="225">
        <f t="shared" si="86"/>
        <v>6572.2755000000006</v>
      </c>
      <c r="M541" s="70">
        <v>45766</v>
      </c>
      <c r="N541" s="99" t="s">
        <v>80</v>
      </c>
      <c r="O541" s="80" t="s">
        <v>1288</v>
      </c>
      <c r="P541" s="72" t="s">
        <v>1289</v>
      </c>
      <c r="Q541" s="72" t="s">
        <v>1398</v>
      </c>
      <c r="R541" s="73"/>
      <c r="S541" s="10" t="s">
        <v>92</v>
      </c>
    </row>
    <row r="542" spans="1:19" ht="13.2" customHeight="1" outlineLevel="1" x14ac:dyDescent="0.25">
      <c r="A542" s="59" t="s">
        <v>1399</v>
      </c>
      <c r="B542" s="60" t="s">
        <v>1400</v>
      </c>
      <c r="C542" s="226"/>
      <c r="D542" s="62">
        <v>1</v>
      </c>
      <c r="E542" s="206" t="s">
        <v>205</v>
      </c>
      <c r="F542" s="64">
        <v>6362.72</v>
      </c>
      <c r="G542" s="64">
        <f t="shared" si="83"/>
        <v>-5064.92</v>
      </c>
      <c r="H542" s="65">
        <f t="shared" si="84"/>
        <v>-0.7960306284104911</v>
      </c>
      <c r="I542" s="66">
        <v>1297.8</v>
      </c>
      <c r="J542" s="67">
        <f t="shared" si="85"/>
        <v>1297.8</v>
      </c>
      <c r="K542" s="68">
        <f>'[36]ES PLU FIX&amp;FIT'!$N$8</f>
        <v>0.03</v>
      </c>
      <c r="L542" s="225">
        <f t="shared" si="86"/>
        <v>1336.7339999999999</v>
      </c>
      <c r="M542" s="70">
        <v>45766</v>
      </c>
      <c r="N542" s="99" t="s">
        <v>80</v>
      </c>
      <c r="O542" s="80" t="s">
        <v>1288</v>
      </c>
      <c r="P542" s="72" t="s">
        <v>1289</v>
      </c>
      <c r="Q542" s="72" t="s">
        <v>1401</v>
      </c>
      <c r="R542" s="73"/>
      <c r="S542" s="10" t="s">
        <v>92</v>
      </c>
    </row>
    <row r="543" spans="1:19" ht="13.2" customHeight="1" outlineLevel="1" x14ac:dyDescent="0.25">
      <c r="A543" s="59" t="s">
        <v>1402</v>
      </c>
      <c r="B543" s="60" t="s">
        <v>1403</v>
      </c>
      <c r="C543" s="226"/>
      <c r="D543" s="62">
        <v>1</v>
      </c>
      <c r="E543" s="206" t="s">
        <v>205</v>
      </c>
      <c r="F543" s="64">
        <v>478.4</v>
      </c>
      <c r="G543" s="64">
        <f t="shared" si="83"/>
        <v>3306.85</v>
      </c>
      <c r="H543" s="65">
        <f t="shared" si="84"/>
        <v>6.9123118729096991</v>
      </c>
      <c r="I543" s="66">
        <v>3785.25</v>
      </c>
      <c r="J543" s="67">
        <f t="shared" si="85"/>
        <v>3785.25</v>
      </c>
      <c r="K543" s="68">
        <f>'[36]ES PLU FIX&amp;FIT'!$N$8</f>
        <v>0.03</v>
      </c>
      <c r="L543" s="225">
        <f t="shared" si="86"/>
        <v>3898.8074999999999</v>
      </c>
      <c r="M543" s="70">
        <v>45766</v>
      </c>
      <c r="N543" s="99" t="s">
        <v>80</v>
      </c>
      <c r="O543" s="80" t="s">
        <v>1288</v>
      </c>
      <c r="P543" s="72" t="s">
        <v>1289</v>
      </c>
      <c r="Q543" s="72" t="s">
        <v>1404</v>
      </c>
      <c r="R543" s="73"/>
      <c r="S543" s="10" t="s">
        <v>92</v>
      </c>
    </row>
    <row r="544" spans="1:19" ht="13.2" customHeight="1" outlineLevel="1" x14ac:dyDescent="0.25">
      <c r="A544" s="59" t="s">
        <v>1405</v>
      </c>
      <c r="B544" s="60" t="s">
        <v>1406</v>
      </c>
      <c r="C544" s="226"/>
      <c r="D544" s="62">
        <v>1</v>
      </c>
      <c r="E544" s="206" t="s">
        <v>205</v>
      </c>
      <c r="F544" s="64">
        <v>1136.2</v>
      </c>
      <c r="G544" s="64">
        <f t="shared" si="83"/>
        <v>3568.3250000000007</v>
      </c>
      <c r="H544" s="65">
        <f t="shared" si="84"/>
        <v>3.1405782432670311</v>
      </c>
      <c r="I544" s="66">
        <v>4704.5250000000005</v>
      </c>
      <c r="J544" s="67">
        <f t="shared" si="85"/>
        <v>4704.5250000000005</v>
      </c>
      <c r="K544" s="68">
        <f>'[36]ES PLU FIX&amp;FIT'!$N$8</f>
        <v>0.03</v>
      </c>
      <c r="L544" s="225">
        <f t="shared" si="86"/>
        <v>4845.6607500000009</v>
      </c>
      <c r="M544" s="70">
        <v>45766</v>
      </c>
      <c r="N544" s="99" t="s">
        <v>80</v>
      </c>
      <c r="O544" s="80" t="s">
        <v>1288</v>
      </c>
      <c r="P544" s="72" t="s">
        <v>1289</v>
      </c>
      <c r="Q544" s="72" t="s">
        <v>1407</v>
      </c>
      <c r="R544" s="73"/>
      <c r="S544" s="10" t="s">
        <v>92</v>
      </c>
    </row>
    <row r="545" spans="1:19" ht="13.2" customHeight="1" outlineLevel="1" x14ac:dyDescent="0.25">
      <c r="A545" s="59" t="s">
        <v>1408</v>
      </c>
      <c r="B545" s="60" t="s">
        <v>1409</v>
      </c>
      <c r="C545" s="226"/>
      <c r="D545" s="62">
        <v>1</v>
      </c>
      <c r="E545" s="206" t="s">
        <v>205</v>
      </c>
      <c r="F545" s="64">
        <v>1495</v>
      </c>
      <c r="G545" s="64">
        <f t="shared" si="83"/>
        <v>613.92500000000018</v>
      </c>
      <c r="H545" s="65">
        <f t="shared" si="84"/>
        <v>0.41065217391304359</v>
      </c>
      <c r="I545" s="66">
        <v>2108.9250000000002</v>
      </c>
      <c r="J545" s="67">
        <f t="shared" si="85"/>
        <v>2108.9250000000002</v>
      </c>
      <c r="K545" s="68">
        <f>'[36]ES PLU FIX&amp;FIT'!$N$8</f>
        <v>0.03</v>
      </c>
      <c r="L545" s="225">
        <f t="shared" si="86"/>
        <v>2172.1927500000002</v>
      </c>
      <c r="M545" s="70">
        <v>45766</v>
      </c>
      <c r="N545" s="99" t="s">
        <v>80</v>
      </c>
      <c r="O545" s="80" t="s">
        <v>1288</v>
      </c>
      <c r="P545" s="72" t="s">
        <v>1289</v>
      </c>
      <c r="Q545" s="72" t="s">
        <v>1410</v>
      </c>
      <c r="R545" s="73"/>
      <c r="S545" s="10" t="s">
        <v>92</v>
      </c>
    </row>
    <row r="546" spans="1:19" ht="13.2" customHeight="1" outlineLevel="1" x14ac:dyDescent="0.25">
      <c r="A546" s="59" t="s">
        <v>1411</v>
      </c>
      <c r="B546" s="60" t="s">
        <v>1412</v>
      </c>
      <c r="C546" s="226"/>
      <c r="D546" s="62">
        <v>1</v>
      </c>
      <c r="E546" s="206" t="s">
        <v>205</v>
      </c>
      <c r="F546" s="64">
        <v>3289</v>
      </c>
      <c r="G546" s="64">
        <f t="shared" si="83"/>
        <v>-98.574999999999818</v>
      </c>
      <c r="H546" s="65">
        <f t="shared" si="84"/>
        <v>-2.9971115840681004E-2</v>
      </c>
      <c r="I546" s="66">
        <v>3190.4250000000002</v>
      </c>
      <c r="J546" s="67">
        <f t="shared" si="85"/>
        <v>3190.4250000000002</v>
      </c>
      <c r="K546" s="68">
        <f>'[36]ES PLU FIX&amp;FIT'!$N$8</f>
        <v>0.03</v>
      </c>
      <c r="L546" s="225">
        <f t="shared" si="86"/>
        <v>3286.1377500000003</v>
      </c>
      <c r="M546" s="70">
        <v>45766</v>
      </c>
      <c r="N546" s="99" t="s">
        <v>80</v>
      </c>
      <c r="O546" s="80" t="s">
        <v>1288</v>
      </c>
      <c r="P546" s="72" t="s">
        <v>1289</v>
      </c>
      <c r="Q546" s="72" t="s">
        <v>1413</v>
      </c>
      <c r="R546" s="73"/>
      <c r="S546" s="10" t="s">
        <v>92</v>
      </c>
    </row>
    <row r="547" spans="1:19" ht="13.2" customHeight="1" outlineLevel="1" x14ac:dyDescent="0.25">
      <c r="A547" s="59" t="s">
        <v>1414</v>
      </c>
      <c r="B547" s="60" t="s">
        <v>1415</v>
      </c>
      <c r="C547" s="226"/>
      <c r="D547" s="62">
        <v>1</v>
      </c>
      <c r="E547" s="206" t="s">
        <v>205</v>
      </c>
      <c r="F547" s="64">
        <v>3468.4</v>
      </c>
      <c r="G547" s="64">
        <f t="shared" si="83"/>
        <v>-277.97499999999991</v>
      </c>
      <c r="H547" s="65">
        <f t="shared" si="84"/>
        <v>-8.0145023642025109E-2</v>
      </c>
      <c r="I547" s="66">
        <v>3190.4250000000002</v>
      </c>
      <c r="J547" s="67">
        <f t="shared" si="85"/>
        <v>3190.4250000000002</v>
      </c>
      <c r="K547" s="68">
        <f>'[36]ES PLU FIX&amp;FIT'!$N$8</f>
        <v>0.03</v>
      </c>
      <c r="L547" s="225">
        <f t="shared" si="86"/>
        <v>3286.1377500000003</v>
      </c>
      <c r="M547" s="70">
        <v>45766</v>
      </c>
      <c r="N547" s="99" t="s">
        <v>80</v>
      </c>
      <c r="O547" s="80" t="s">
        <v>1288</v>
      </c>
      <c r="P547" s="72" t="s">
        <v>1289</v>
      </c>
      <c r="Q547" s="72" t="s">
        <v>1416</v>
      </c>
      <c r="R547" s="73"/>
      <c r="S547" s="10" t="s">
        <v>92</v>
      </c>
    </row>
    <row r="548" spans="1:19" ht="13.2" customHeight="1" outlineLevel="1" x14ac:dyDescent="0.25">
      <c r="A548" s="59" t="s">
        <v>1417</v>
      </c>
      <c r="B548" s="60" t="s">
        <v>1418</v>
      </c>
      <c r="C548" s="226"/>
      <c r="D548" s="62">
        <v>1</v>
      </c>
      <c r="E548" s="206" t="s">
        <v>205</v>
      </c>
      <c r="F548" s="64">
        <v>6219.2</v>
      </c>
      <c r="G548" s="64">
        <f t="shared" si="83"/>
        <v>-2163.5749999999998</v>
      </c>
      <c r="H548" s="65">
        <f t="shared" si="84"/>
        <v>-0.34788638410084899</v>
      </c>
      <c r="I548" s="66">
        <v>4055.625</v>
      </c>
      <c r="J548" s="67">
        <f t="shared" si="85"/>
        <v>4055.625</v>
      </c>
      <c r="K548" s="68">
        <f>'[36]ES PLU FIX&amp;FIT'!$N$8</f>
        <v>0.03</v>
      </c>
      <c r="L548" s="225">
        <f t="shared" si="86"/>
        <v>4177.2937499999998</v>
      </c>
      <c r="M548" s="70">
        <v>45766</v>
      </c>
      <c r="N548" s="99" t="s">
        <v>80</v>
      </c>
      <c r="O548" s="80" t="s">
        <v>1288</v>
      </c>
      <c r="P548" s="72" t="s">
        <v>1289</v>
      </c>
      <c r="Q548" s="72" t="s">
        <v>1419</v>
      </c>
      <c r="R548" s="73"/>
      <c r="S548" s="10" t="s">
        <v>92</v>
      </c>
    </row>
    <row r="549" spans="1:19" ht="13.2" customHeight="1" outlineLevel="1" x14ac:dyDescent="0.25">
      <c r="A549" s="59" t="s">
        <v>1420</v>
      </c>
      <c r="B549" s="60" t="s">
        <v>1421</v>
      </c>
      <c r="C549" s="226"/>
      <c r="D549" s="62">
        <v>1</v>
      </c>
      <c r="E549" s="206" t="s">
        <v>205</v>
      </c>
      <c r="F549" s="64">
        <v>837.2</v>
      </c>
      <c r="G549" s="64">
        <f t="shared" si="83"/>
        <v>5111.05</v>
      </c>
      <c r="H549" s="65">
        <f t="shared" si="84"/>
        <v>6.1049331103678925</v>
      </c>
      <c r="I549" s="66">
        <v>5948.25</v>
      </c>
      <c r="J549" s="67">
        <f t="shared" si="85"/>
        <v>5948.25</v>
      </c>
      <c r="K549" s="68">
        <f>'[36]ES PLU FIX&amp;FIT'!$N$8</f>
        <v>0.03</v>
      </c>
      <c r="L549" s="225">
        <f t="shared" si="86"/>
        <v>6126.6975000000002</v>
      </c>
      <c r="M549" s="70">
        <v>45766</v>
      </c>
      <c r="N549" s="99" t="s">
        <v>80</v>
      </c>
      <c r="O549" s="80" t="s">
        <v>1288</v>
      </c>
      <c r="P549" s="72" t="s">
        <v>1289</v>
      </c>
      <c r="Q549" s="72" t="s">
        <v>1422</v>
      </c>
      <c r="R549" s="73"/>
      <c r="S549" s="10" t="s">
        <v>92</v>
      </c>
    </row>
    <row r="550" spans="1:19" ht="13.2" customHeight="1" outlineLevel="1" x14ac:dyDescent="0.25">
      <c r="A550" s="59" t="s">
        <v>1423</v>
      </c>
      <c r="B550" s="60" t="s">
        <v>1424</v>
      </c>
      <c r="C550" s="226"/>
      <c r="D550" s="62">
        <v>1</v>
      </c>
      <c r="E550" s="206" t="s">
        <v>205</v>
      </c>
      <c r="F550" s="64">
        <v>3707.6</v>
      </c>
      <c r="G550" s="64">
        <f t="shared" si="83"/>
        <v>-2409.8000000000002</v>
      </c>
      <c r="H550" s="65">
        <f t="shared" si="84"/>
        <v>-0.64996223972381062</v>
      </c>
      <c r="I550" s="66">
        <v>1297.8</v>
      </c>
      <c r="J550" s="67">
        <f t="shared" si="85"/>
        <v>1297.8</v>
      </c>
      <c r="K550" s="68">
        <f>'[36]ES PLU FIX&amp;FIT'!$N$8</f>
        <v>0.03</v>
      </c>
      <c r="L550" s="225">
        <f t="shared" si="86"/>
        <v>1336.7339999999999</v>
      </c>
      <c r="M550" s="70">
        <v>45766</v>
      </c>
      <c r="N550" s="99" t="s">
        <v>80</v>
      </c>
      <c r="O550" s="80" t="s">
        <v>1288</v>
      </c>
      <c r="P550" s="72" t="s">
        <v>1289</v>
      </c>
      <c r="Q550" s="72" t="s">
        <v>1425</v>
      </c>
      <c r="R550" s="73"/>
      <c r="S550" s="10" t="s">
        <v>92</v>
      </c>
    </row>
    <row r="551" spans="1:19" ht="13.2" customHeight="1" outlineLevel="1" x14ac:dyDescent="0.25">
      <c r="A551" s="59" t="s">
        <v>1426</v>
      </c>
      <c r="B551" s="60" t="s">
        <v>1427</v>
      </c>
      <c r="C551" s="226"/>
      <c r="D551" s="62">
        <v>1</v>
      </c>
      <c r="E551" s="206" t="s">
        <v>205</v>
      </c>
      <c r="F551" s="64">
        <v>4186</v>
      </c>
      <c r="G551" s="64">
        <f t="shared" si="83"/>
        <v>-3158.5749999999998</v>
      </c>
      <c r="H551" s="65">
        <f t="shared" si="84"/>
        <v>-0.75455685618729096</v>
      </c>
      <c r="I551" s="66">
        <v>1027.425</v>
      </c>
      <c r="J551" s="67">
        <f t="shared" si="85"/>
        <v>1027.425</v>
      </c>
      <c r="K551" s="68">
        <f>'[36]ES PLU FIX&amp;FIT'!$N$8</f>
        <v>0.03</v>
      </c>
      <c r="L551" s="225">
        <f t="shared" si="86"/>
        <v>1058.24775</v>
      </c>
      <c r="M551" s="70">
        <v>45766</v>
      </c>
      <c r="N551" s="99" t="s">
        <v>80</v>
      </c>
      <c r="O551" s="80" t="s">
        <v>1288</v>
      </c>
      <c r="P551" s="72" t="s">
        <v>1289</v>
      </c>
      <c r="Q551" s="72" t="s">
        <v>1428</v>
      </c>
      <c r="R551" s="73"/>
      <c r="S551" s="10" t="s">
        <v>92</v>
      </c>
    </row>
    <row r="552" spans="1:19" ht="13.2" customHeight="1" outlineLevel="1" x14ac:dyDescent="0.25">
      <c r="A552" s="59" t="s">
        <v>1429</v>
      </c>
      <c r="B552" s="60" t="s">
        <v>1430</v>
      </c>
      <c r="C552" s="226"/>
      <c r="D552" s="62">
        <v>1</v>
      </c>
      <c r="E552" s="206" t="s">
        <v>205</v>
      </c>
      <c r="F552" s="64">
        <v>4186</v>
      </c>
      <c r="G552" s="64">
        <f t="shared" si="83"/>
        <v>-3537.1</v>
      </c>
      <c r="H552" s="65">
        <f t="shared" si="84"/>
        <v>-0.84498327759197323</v>
      </c>
      <c r="I552" s="66">
        <v>648.9</v>
      </c>
      <c r="J552" s="67">
        <f t="shared" si="85"/>
        <v>648.9</v>
      </c>
      <c r="K552" s="68">
        <f>'[36]ES PLU FIX&amp;FIT'!$N$8</f>
        <v>0.03</v>
      </c>
      <c r="L552" s="225">
        <f t="shared" si="86"/>
        <v>668.36699999999996</v>
      </c>
      <c r="M552" s="70">
        <v>45766</v>
      </c>
      <c r="N552" s="99" t="s">
        <v>80</v>
      </c>
      <c r="O552" s="80" t="s">
        <v>1288</v>
      </c>
      <c r="P552" s="72" t="s">
        <v>1289</v>
      </c>
      <c r="Q552" s="72" t="s">
        <v>1431</v>
      </c>
      <c r="R552" s="73"/>
      <c r="S552" s="10" t="s">
        <v>92</v>
      </c>
    </row>
    <row r="553" spans="1:19" ht="13.2" customHeight="1" outlineLevel="1" x14ac:dyDescent="0.25">
      <c r="A553" s="59" t="s">
        <v>1432</v>
      </c>
      <c r="B553" s="60" t="s">
        <v>1433</v>
      </c>
      <c r="C553" s="226"/>
      <c r="D553" s="62">
        <v>1</v>
      </c>
      <c r="E553" s="206" t="s">
        <v>205</v>
      </c>
      <c r="F553" s="64">
        <v>6219.2</v>
      </c>
      <c r="G553" s="64">
        <f t="shared" si="83"/>
        <v>-5575.7074999999995</v>
      </c>
      <c r="H553" s="65">
        <f t="shared" si="84"/>
        <v>-0.89653130627733468</v>
      </c>
      <c r="I553" s="66">
        <v>643.49250000000006</v>
      </c>
      <c r="J553" s="67">
        <f t="shared" si="85"/>
        <v>643.49250000000006</v>
      </c>
      <c r="K553" s="68">
        <f>'[36]ES PLU FIX&amp;FIT'!$N$8</f>
        <v>0.03</v>
      </c>
      <c r="L553" s="225">
        <f t="shared" si="86"/>
        <v>662.79727500000013</v>
      </c>
      <c r="M553" s="70">
        <v>45766</v>
      </c>
      <c r="N553" s="99" t="s">
        <v>80</v>
      </c>
      <c r="O553" s="80" t="s">
        <v>1288</v>
      </c>
      <c r="P553" s="72" t="s">
        <v>1289</v>
      </c>
      <c r="Q553" s="72" t="s">
        <v>1434</v>
      </c>
      <c r="R553" s="73"/>
      <c r="S553" s="10" t="s">
        <v>92</v>
      </c>
    </row>
    <row r="554" spans="1:19" ht="13.2" customHeight="1" outlineLevel="1" x14ac:dyDescent="0.25">
      <c r="A554" s="59" t="s">
        <v>1435</v>
      </c>
      <c r="B554" s="60" t="s">
        <v>1436</v>
      </c>
      <c r="C554" s="226"/>
      <c r="D554" s="62">
        <v>1</v>
      </c>
      <c r="E554" s="206" t="s">
        <v>205</v>
      </c>
      <c r="F554" s="64">
        <v>6877</v>
      </c>
      <c r="G554" s="64">
        <f t="shared" si="83"/>
        <v>-6368.6949999999997</v>
      </c>
      <c r="H554" s="65">
        <f t="shared" si="84"/>
        <v>-0.92608622946052055</v>
      </c>
      <c r="I554" s="66">
        <v>508.30500000000001</v>
      </c>
      <c r="J554" s="67">
        <f t="shared" si="85"/>
        <v>508.30500000000001</v>
      </c>
      <c r="K554" s="68">
        <f>'[36]ES PLU FIX&amp;FIT'!$N$8</f>
        <v>0.03</v>
      </c>
      <c r="L554" s="225">
        <f t="shared" si="86"/>
        <v>523.55415000000005</v>
      </c>
      <c r="M554" s="70">
        <v>45766</v>
      </c>
      <c r="N554" s="99" t="s">
        <v>80</v>
      </c>
      <c r="O554" s="80" t="s">
        <v>1288</v>
      </c>
      <c r="P554" s="72" t="s">
        <v>1289</v>
      </c>
      <c r="Q554" s="72" t="s">
        <v>1437</v>
      </c>
      <c r="R554" s="73"/>
      <c r="S554" s="10" t="s">
        <v>92</v>
      </c>
    </row>
    <row r="555" spans="1:19" ht="13.2" customHeight="1" outlineLevel="1" x14ac:dyDescent="0.25">
      <c r="A555" s="59" t="s">
        <v>1438</v>
      </c>
      <c r="B555" s="60" t="s">
        <v>1439</v>
      </c>
      <c r="C555" s="226"/>
      <c r="D555" s="62">
        <v>1</v>
      </c>
      <c r="E555" s="206" t="s">
        <v>205</v>
      </c>
      <c r="F555" s="64">
        <v>5382</v>
      </c>
      <c r="G555" s="64">
        <f t="shared" si="83"/>
        <v>-4738.5074999999997</v>
      </c>
      <c r="H555" s="65">
        <f t="shared" si="84"/>
        <v>-0.88043617614269787</v>
      </c>
      <c r="I555" s="66">
        <v>643.49250000000006</v>
      </c>
      <c r="J555" s="67">
        <f t="shared" si="85"/>
        <v>643.49250000000006</v>
      </c>
      <c r="K555" s="68">
        <f>'[36]ES PLU FIX&amp;FIT'!$N$8</f>
        <v>0.03</v>
      </c>
      <c r="L555" s="225">
        <f t="shared" si="86"/>
        <v>662.79727500000013</v>
      </c>
      <c r="M555" s="70">
        <v>45766</v>
      </c>
      <c r="N555" s="99" t="s">
        <v>80</v>
      </c>
      <c r="O555" s="80" t="s">
        <v>1288</v>
      </c>
      <c r="P555" s="72" t="s">
        <v>1289</v>
      </c>
      <c r="Q555" s="72" t="s">
        <v>1440</v>
      </c>
      <c r="R555" s="73"/>
      <c r="S555" s="10" t="s">
        <v>92</v>
      </c>
    </row>
    <row r="556" spans="1:19" ht="13.2" customHeight="1" outlineLevel="1" x14ac:dyDescent="0.25">
      <c r="A556" s="59" t="s">
        <v>1441</v>
      </c>
      <c r="B556" s="60" t="s">
        <v>1442</v>
      </c>
      <c r="C556" s="226"/>
      <c r="D556" s="62">
        <v>1</v>
      </c>
      <c r="E556" s="206" t="s">
        <v>205</v>
      </c>
      <c r="F556" s="64">
        <v>1435.2</v>
      </c>
      <c r="G556" s="64">
        <f t="shared" si="83"/>
        <v>-899.85750000000007</v>
      </c>
      <c r="H556" s="65">
        <f t="shared" si="84"/>
        <v>-0.62699101170568561</v>
      </c>
      <c r="I556" s="66">
        <v>535.34249999999997</v>
      </c>
      <c r="J556" s="67">
        <f t="shared" si="85"/>
        <v>535.34249999999997</v>
      </c>
      <c r="K556" s="68">
        <f>'[36]ES PLU FIX&amp;FIT'!$N$8</f>
        <v>0.03</v>
      </c>
      <c r="L556" s="225">
        <f t="shared" si="86"/>
        <v>551.40277500000002</v>
      </c>
      <c r="M556" s="70">
        <v>45766</v>
      </c>
      <c r="N556" s="99" t="s">
        <v>80</v>
      </c>
      <c r="O556" s="80" t="s">
        <v>1288</v>
      </c>
      <c r="P556" s="72" t="s">
        <v>1289</v>
      </c>
      <c r="Q556" s="72" t="s">
        <v>1443</v>
      </c>
      <c r="R556" s="73"/>
      <c r="S556" s="10" t="s">
        <v>92</v>
      </c>
    </row>
    <row r="557" spans="1:19" ht="13.2" customHeight="1" outlineLevel="1" x14ac:dyDescent="0.25">
      <c r="A557" s="59" t="s">
        <v>1444</v>
      </c>
      <c r="B557" s="60" t="s">
        <v>1445</v>
      </c>
      <c r="C557" s="226"/>
      <c r="D557" s="62">
        <v>1</v>
      </c>
      <c r="E557" s="206" t="s">
        <v>205</v>
      </c>
      <c r="F557" s="64">
        <v>3289</v>
      </c>
      <c r="G557" s="64">
        <f t="shared" si="83"/>
        <v>-2899.66</v>
      </c>
      <c r="H557" s="65">
        <f t="shared" si="84"/>
        <v>-0.88162359379750677</v>
      </c>
      <c r="I557" s="66">
        <v>389.34000000000003</v>
      </c>
      <c r="J557" s="67">
        <f t="shared" si="85"/>
        <v>389.34000000000003</v>
      </c>
      <c r="K557" s="68">
        <f>'[36]ES PLU FIX&amp;FIT'!$N$8</f>
        <v>0.03</v>
      </c>
      <c r="L557" s="225">
        <f t="shared" si="86"/>
        <v>401.02020000000005</v>
      </c>
      <c r="M557" s="70">
        <v>45766</v>
      </c>
      <c r="N557" s="99" t="s">
        <v>80</v>
      </c>
      <c r="O557" s="80" t="s">
        <v>1288</v>
      </c>
      <c r="P557" s="72" t="s">
        <v>1289</v>
      </c>
      <c r="Q557" s="72" t="s">
        <v>1446</v>
      </c>
      <c r="R557" s="73"/>
      <c r="S557" s="10" t="s">
        <v>92</v>
      </c>
    </row>
    <row r="558" spans="1:19" ht="13.2" customHeight="1" outlineLevel="1" x14ac:dyDescent="0.25">
      <c r="A558" s="59" t="s">
        <v>1447</v>
      </c>
      <c r="B558" s="60" t="s">
        <v>1448</v>
      </c>
      <c r="C558" s="226"/>
      <c r="D558" s="62">
        <v>1</v>
      </c>
      <c r="E558" s="206" t="s">
        <v>205</v>
      </c>
      <c r="F558" s="64">
        <v>3289</v>
      </c>
      <c r="G558" s="64">
        <f t="shared" si="83"/>
        <v>-2802.3249999999998</v>
      </c>
      <c r="H558" s="65">
        <f t="shared" si="84"/>
        <v>-0.85202949224688351</v>
      </c>
      <c r="I558" s="66">
        <v>486.67500000000001</v>
      </c>
      <c r="J558" s="67">
        <f t="shared" si="85"/>
        <v>486.67500000000001</v>
      </c>
      <c r="K558" s="68">
        <f>'[36]ES PLU FIX&amp;FIT'!$N$8</f>
        <v>0.03</v>
      </c>
      <c r="L558" s="225">
        <f t="shared" si="86"/>
        <v>501.27525000000003</v>
      </c>
      <c r="M558" s="70">
        <v>45766</v>
      </c>
      <c r="N558" s="99" t="s">
        <v>80</v>
      </c>
      <c r="O558" s="80" t="s">
        <v>1288</v>
      </c>
      <c r="P558" s="72" t="s">
        <v>1289</v>
      </c>
      <c r="Q558" s="72" t="s">
        <v>1449</v>
      </c>
      <c r="R558" s="73"/>
      <c r="S558" s="10" t="s">
        <v>92</v>
      </c>
    </row>
    <row r="559" spans="1:19" ht="13.2" customHeight="1" outlineLevel="1" x14ac:dyDescent="0.25">
      <c r="A559" s="59" t="s">
        <v>1450</v>
      </c>
      <c r="B559" s="60" t="s">
        <v>1451</v>
      </c>
      <c r="C559" s="226"/>
      <c r="D559" s="62">
        <v>1</v>
      </c>
      <c r="E559" s="206" t="s">
        <v>205</v>
      </c>
      <c r="F559" s="64">
        <v>3408.6</v>
      </c>
      <c r="G559" s="64">
        <f t="shared" si="83"/>
        <v>-2218.9499999999998</v>
      </c>
      <c r="H559" s="65">
        <f t="shared" si="84"/>
        <v>-0.65098574194684034</v>
      </c>
      <c r="I559" s="66">
        <v>1189.6500000000001</v>
      </c>
      <c r="J559" s="67">
        <f t="shared" si="85"/>
        <v>1189.6500000000001</v>
      </c>
      <c r="K559" s="68">
        <f>'[36]ES PLU FIX&amp;FIT'!$N$8</f>
        <v>0.03</v>
      </c>
      <c r="L559" s="225">
        <f t="shared" si="86"/>
        <v>1225.3395</v>
      </c>
      <c r="M559" s="70">
        <v>45766</v>
      </c>
      <c r="N559" s="99" t="s">
        <v>80</v>
      </c>
      <c r="O559" s="80" t="s">
        <v>1288</v>
      </c>
      <c r="P559" s="72" t="s">
        <v>1289</v>
      </c>
      <c r="Q559" s="72" t="s">
        <v>1452</v>
      </c>
      <c r="R559" s="73"/>
      <c r="S559" s="10" t="s">
        <v>92</v>
      </c>
    </row>
    <row r="560" spans="1:19" ht="13.2" customHeight="1" outlineLevel="1" x14ac:dyDescent="0.25">
      <c r="A560" s="59" t="s">
        <v>1453</v>
      </c>
      <c r="B560" s="60" t="s">
        <v>1454</v>
      </c>
      <c r="C560" s="226"/>
      <c r="D560" s="62">
        <v>1</v>
      </c>
      <c r="E560" s="206" t="s">
        <v>205</v>
      </c>
      <c r="F560" s="64">
        <v>3707.6</v>
      </c>
      <c r="G560" s="64">
        <f t="shared" si="83"/>
        <v>-3415.5949999999998</v>
      </c>
      <c r="H560" s="65">
        <f t="shared" si="84"/>
        <v>-0.92124150393785731</v>
      </c>
      <c r="I560" s="66">
        <v>292.005</v>
      </c>
      <c r="J560" s="67">
        <f t="shared" si="85"/>
        <v>292.005</v>
      </c>
      <c r="K560" s="68">
        <f>'[36]ES PLU FIX&amp;FIT'!$N$8</f>
        <v>0.03</v>
      </c>
      <c r="L560" s="225">
        <f t="shared" si="86"/>
        <v>300.76515000000001</v>
      </c>
      <c r="M560" s="70">
        <v>45766</v>
      </c>
      <c r="N560" s="99" t="s">
        <v>80</v>
      </c>
      <c r="O560" s="80" t="s">
        <v>1288</v>
      </c>
      <c r="P560" s="72" t="s">
        <v>1289</v>
      </c>
      <c r="Q560" s="72" t="s">
        <v>1455</v>
      </c>
      <c r="R560" s="73"/>
      <c r="S560" s="10" t="s">
        <v>92</v>
      </c>
    </row>
    <row r="561" spans="1:19" ht="13.2" customHeight="1" outlineLevel="1" x14ac:dyDescent="0.25">
      <c r="A561" s="59" t="s">
        <v>1456</v>
      </c>
      <c r="B561" s="60" t="s">
        <v>1457</v>
      </c>
      <c r="C561" s="226"/>
      <c r="D561" s="62">
        <v>1</v>
      </c>
      <c r="E561" s="206" t="s">
        <v>205</v>
      </c>
      <c r="F561" s="64">
        <v>215.28000000000003</v>
      </c>
      <c r="G561" s="64">
        <f t="shared" si="83"/>
        <v>3948.4950000000003</v>
      </c>
      <c r="H561" s="65">
        <f t="shared" si="84"/>
        <v>18.341206800445931</v>
      </c>
      <c r="I561" s="66">
        <v>4163.7750000000005</v>
      </c>
      <c r="J561" s="67">
        <f t="shared" si="85"/>
        <v>4163.7750000000005</v>
      </c>
      <c r="K561" s="68">
        <f>'[36]ES PLU FIX&amp;FIT'!$N$8</f>
        <v>0.03</v>
      </c>
      <c r="L561" s="225">
        <f t="shared" si="86"/>
        <v>4288.6882500000011</v>
      </c>
      <c r="M561" s="70">
        <v>45766</v>
      </c>
      <c r="N561" s="99" t="s">
        <v>80</v>
      </c>
      <c r="O561" s="80" t="s">
        <v>1288</v>
      </c>
      <c r="P561" s="72" t="s">
        <v>1289</v>
      </c>
      <c r="Q561" s="72" t="s">
        <v>1356</v>
      </c>
      <c r="R561" s="73"/>
      <c r="S561" s="10" t="s">
        <v>92</v>
      </c>
    </row>
    <row r="562" spans="1:19" ht="13.2" customHeight="1" outlineLevel="1" x14ac:dyDescent="0.25">
      <c r="A562" s="59" t="s">
        <v>1458</v>
      </c>
      <c r="B562" s="60" t="s">
        <v>1459</v>
      </c>
      <c r="C562" s="226"/>
      <c r="D562" s="62">
        <v>1</v>
      </c>
      <c r="E562" s="206" t="s">
        <v>205</v>
      </c>
      <c r="F562" s="64">
        <v>209.3</v>
      </c>
      <c r="G562" s="64">
        <f t="shared" si="83"/>
        <v>48.199999999999989</v>
      </c>
      <c r="H562" s="65">
        <f t="shared" si="84"/>
        <v>0.23029144768275198</v>
      </c>
      <c r="I562" s="66">
        <v>257.5</v>
      </c>
      <c r="J562" s="67">
        <f t="shared" si="85"/>
        <v>257.5</v>
      </c>
      <c r="K562" s="68">
        <f>'[36]ES PLU FIX&amp;FIT'!$N$8</f>
        <v>0.03</v>
      </c>
      <c r="L562" s="225">
        <f t="shared" si="86"/>
        <v>265.22500000000002</v>
      </c>
      <c r="M562" s="70">
        <v>45766</v>
      </c>
      <c r="N562" s="99" t="s">
        <v>80</v>
      </c>
      <c r="O562" s="80" t="s">
        <v>1288</v>
      </c>
      <c r="P562" s="72" t="s">
        <v>1289</v>
      </c>
      <c r="Q562" s="72" t="s">
        <v>1359</v>
      </c>
      <c r="R562" s="73"/>
      <c r="S562" s="10" t="s">
        <v>92</v>
      </c>
    </row>
    <row r="563" spans="1:19" ht="13.2" customHeight="1" outlineLevel="1" x14ac:dyDescent="0.25">
      <c r="A563" s="59" t="s">
        <v>1354</v>
      </c>
      <c r="B563" s="60" t="s">
        <v>1460</v>
      </c>
      <c r="C563" s="226"/>
      <c r="D563" s="62">
        <v>1</v>
      </c>
      <c r="E563" s="206" t="s">
        <v>205</v>
      </c>
      <c r="F563" s="64">
        <v>215.28000000000003</v>
      </c>
      <c r="G563" s="64">
        <f>I563-F563</f>
        <v>6.4274999999999807</v>
      </c>
      <c r="H563" s="65">
        <f>G563/F563</f>
        <v>2.9856465997770251E-2</v>
      </c>
      <c r="I563" s="66">
        <v>221.70750000000001</v>
      </c>
      <c r="J563" s="67">
        <f t="shared" si="85"/>
        <v>221.70750000000001</v>
      </c>
      <c r="K563" s="68">
        <f>'[36]ES PLU FIX&amp;FIT'!$N$8</f>
        <v>0.03</v>
      </c>
      <c r="L563" s="225">
        <f>J563*(1+K563)</f>
        <v>228.35872500000002</v>
      </c>
      <c r="M563" s="70">
        <v>45766</v>
      </c>
      <c r="N563" s="99" t="s">
        <v>80</v>
      </c>
      <c r="O563" s="80" t="s">
        <v>1288</v>
      </c>
      <c r="P563" s="72" t="s">
        <v>1289</v>
      </c>
      <c r="Q563" s="72" t="s">
        <v>1356</v>
      </c>
      <c r="R563" s="73"/>
      <c r="S563" s="10" t="s">
        <v>92</v>
      </c>
    </row>
    <row r="564" spans="1:19" ht="13.2" customHeight="1" outlineLevel="1" x14ac:dyDescent="0.25">
      <c r="A564" s="59" t="s">
        <v>1357</v>
      </c>
      <c r="B564" s="60" t="s">
        <v>1461</v>
      </c>
      <c r="C564" s="226"/>
      <c r="D564" s="62">
        <v>1</v>
      </c>
      <c r="E564" s="206" t="s">
        <v>205</v>
      </c>
      <c r="F564" s="64">
        <v>209.3</v>
      </c>
      <c r="G564" s="64">
        <f>I564-F564</f>
        <v>-95.742500000000007</v>
      </c>
      <c r="H564" s="65">
        <f>G564/F564</f>
        <v>-0.45744147157190634</v>
      </c>
      <c r="I564" s="66">
        <v>113.5575</v>
      </c>
      <c r="J564" s="67">
        <f t="shared" si="85"/>
        <v>113.5575</v>
      </c>
      <c r="K564" s="68">
        <f>'[36]ES PLU FIX&amp;FIT'!$N$8</f>
        <v>0.03</v>
      </c>
      <c r="L564" s="225">
        <f>J564*(1+K564)</f>
        <v>116.96422500000001</v>
      </c>
      <c r="M564" s="70">
        <v>45766</v>
      </c>
      <c r="N564" s="99" t="s">
        <v>80</v>
      </c>
      <c r="O564" s="80" t="s">
        <v>1288</v>
      </c>
      <c r="P564" s="72" t="s">
        <v>1289</v>
      </c>
      <c r="Q564" s="72" t="s">
        <v>1359</v>
      </c>
      <c r="R564" s="73"/>
      <c r="S564" s="10" t="s">
        <v>92</v>
      </c>
    </row>
    <row r="565" spans="1:19" ht="13.2" customHeight="1" outlineLevel="1" x14ac:dyDescent="0.25">
      <c r="A565" s="59" t="s">
        <v>1462</v>
      </c>
      <c r="B565" s="60" t="s">
        <v>1463</v>
      </c>
      <c r="C565" s="226"/>
      <c r="D565" s="62">
        <v>1</v>
      </c>
      <c r="E565" s="206" t="s">
        <v>205</v>
      </c>
      <c r="F565" s="64">
        <v>179.4</v>
      </c>
      <c r="G565" s="64">
        <f t="shared" si="83"/>
        <v>-71.25</v>
      </c>
      <c r="H565" s="65">
        <f t="shared" si="84"/>
        <v>-0.39715719063545152</v>
      </c>
      <c r="I565" s="66">
        <v>108.15</v>
      </c>
      <c r="J565" s="67">
        <f t="shared" si="85"/>
        <v>108.15</v>
      </c>
      <c r="K565" s="68">
        <f>'[36]ES PLU FIX&amp;FIT'!$N$8</f>
        <v>0.03</v>
      </c>
      <c r="L565" s="225">
        <f t="shared" si="86"/>
        <v>111.39450000000001</v>
      </c>
      <c r="M565" s="70">
        <v>45766</v>
      </c>
      <c r="N565" s="99" t="s">
        <v>80</v>
      </c>
      <c r="O565" s="80" t="s">
        <v>1288</v>
      </c>
      <c r="P565" s="72" t="s">
        <v>1289</v>
      </c>
      <c r="Q565" s="72" t="s">
        <v>1464</v>
      </c>
      <c r="R565" s="73"/>
      <c r="S565" s="10" t="s">
        <v>92</v>
      </c>
    </row>
    <row r="566" spans="1:19" ht="13.2" customHeight="1" outlineLevel="1" x14ac:dyDescent="0.25">
      <c r="A566" s="59" t="s">
        <v>1465</v>
      </c>
      <c r="B566" s="60" t="s">
        <v>1466</v>
      </c>
      <c r="C566" s="226"/>
      <c r="D566" s="62">
        <v>1</v>
      </c>
      <c r="E566" s="206" t="s">
        <v>205</v>
      </c>
      <c r="F566" s="64">
        <v>215.28000000000003</v>
      </c>
      <c r="G566" s="64">
        <f t="shared" si="83"/>
        <v>-85.500000000000028</v>
      </c>
      <c r="H566" s="65">
        <f t="shared" si="84"/>
        <v>-0.39715719063545157</v>
      </c>
      <c r="I566" s="66">
        <v>129.78</v>
      </c>
      <c r="J566" s="67">
        <f t="shared" si="85"/>
        <v>129.78</v>
      </c>
      <c r="K566" s="68">
        <f>'[36]ES PLU FIX&amp;FIT'!$N$8</f>
        <v>0.03</v>
      </c>
      <c r="L566" s="225">
        <f t="shared" si="86"/>
        <v>133.67340000000002</v>
      </c>
      <c r="M566" s="70">
        <v>45766</v>
      </c>
      <c r="N566" s="99" t="s">
        <v>80</v>
      </c>
      <c r="O566" s="80" t="s">
        <v>1288</v>
      </c>
      <c r="P566" s="72" t="s">
        <v>1289</v>
      </c>
      <c r="Q566" s="72" t="s">
        <v>1467</v>
      </c>
      <c r="R566" s="73"/>
      <c r="S566" s="10" t="s">
        <v>92</v>
      </c>
    </row>
    <row r="567" spans="1:19" ht="13.2" customHeight="1" outlineLevel="1" x14ac:dyDescent="0.25">
      <c r="A567" s="59" t="s">
        <v>1468</v>
      </c>
      <c r="B567" s="60" t="s">
        <v>1469</v>
      </c>
      <c r="C567" s="226"/>
      <c r="D567" s="62">
        <v>1</v>
      </c>
      <c r="E567" s="206" t="s">
        <v>205</v>
      </c>
      <c r="F567" s="64">
        <v>263.12</v>
      </c>
      <c r="G567" s="64">
        <f t="shared" si="83"/>
        <v>-68.449999999999989</v>
      </c>
      <c r="H567" s="65">
        <f t="shared" si="84"/>
        <v>-0.26014746123441773</v>
      </c>
      <c r="I567" s="66">
        <v>194.67000000000002</v>
      </c>
      <c r="J567" s="67">
        <f t="shared" si="85"/>
        <v>194.67000000000002</v>
      </c>
      <c r="K567" s="68">
        <f>'[36]ES PLU FIX&amp;FIT'!$N$8</f>
        <v>0.03</v>
      </c>
      <c r="L567" s="225">
        <f t="shared" si="86"/>
        <v>200.51010000000002</v>
      </c>
      <c r="M567" s="70">
        <v>45766</v>
      </c>
      <c r="N567" s="99" t="s">
        <v>80</v>
      </c>
      <c r="O567" s="80" t="s">
        <v>1288</v>
      </c>
      <c r="P567" s="72" t="s">
        <v>1289</v>
      </c>
      <c r="Q567" s="72" t="s">
        <v>1470</v>
      </c>
      <c r="R567" s="73"/>
      <c r="S567" s="10" t="s">
        <v>92</v>
      </c>
    </row>
    <row r="568" spans="1:19" ht="13.2" customHeight="1" outlineLevel="1" x14ac:dyDescent="0.25">
      <c r="A568" s="59" t="s">
        <v>1471</v>
      </c>
      <c r="B568" s="60" t="s">
        <v>1472</v>
      </c>
      <c r="C568" s="226"/>
      <c r="D568" s="62">
        <v>1</v>
      </c>
      <c r="E568" s="206" t="s">
        <v>205</v>
      </c>
      <c r="F568" s="64">
        <v>239.2</v>
      </c>
      <c r="G568" s="64">
        <f t="shared" si="83"/>
        <v>31.175000000000011</v>
      </c>
      <c r="H568" s="65">
        <f t="shared" si="84"/>
        <v>0.13033026755852847</v>
      </c>
      <c r="I568" s="66">
        <v>270.375</v>
      </c>
      <c r="J568" s="67">
        <f t="shared" si="85"/>
        <v>270.375</v>
      </c>
      <c r="K568" s="68">
        <f>'[36]ES PLU FIX&amp;FIT'!$N$8</f>
        <v>0.03</v>
      </c>
      <c r="L568" s="225">
        <f t="shared" si="86"/>
        <v>278.48624999999998</v>
      </c>
      <c r="M568" s="70">
        <v>45766</v>
      </c>
      <c r="N568" s="99" t="s">
        <v>80</v>
      </c>
      <c r="O568" s="80" t="s">
        <v>1288</v>
      </c>
      <c r="P568" s="72" t="s">
        <v>1289</v>
      </c>
      <c r="Q568" s="72" t="s">
        <v>1473</v>
      </c>
      <c r="R568" s="73"/>
      <c r="S568" s="10" t="s">
        <v>92</v>
      </c>
    </row>
    <row r="569" spans="1:19" ht="13.2" customHeight="1" outlineLevel="1" x14ac:dyDescent="0.25">
      <c r="A569" s="59" t="s">
        <v>1474</v>
      </c>
      <c r="B569" s="60" t="s">
        <v>1475</v>
      </c>
      <c r="C569" s="226"/>
      <c r="D569" s="62">
        <v>1</v>
      </c>
      <c r="E569" s="206" t="s">
        <v>205</v>
      </c>
      <c r="F569" s="64">
        <v>239.2</v>
      </c>
      <c r="G569" s="64">
        <f t="shared" ref="G569:G586" si="87">I569-F569</f>
        <v>26113.926800000001</v>
      </c>
      <c r="H569" s="65">
        <f t="shared" si="84"/>
        <v>109.1719347826087</v>
      </c>
      <c r="I569" s="66">
        <v>26353.126800000002</v>
      </c>
      <c r="J569" s="67">
        <f t="shared" ref="J569:J586" si="88">(($J$9+100%)*I569)*$V$12</f>
        <v>26353.126800000002</v>
      </c>
      <c r="K569" s="68">
        <f>'[36]ES PLU FIX&amp;FIT'!$N$8</f>
        <v>0.03</v>
      </c>
      <c r="L569" s="225">
        <f t="shared" ref="L569:L586" si="89">J569*(1+K569)</f>
        <v>27143.720604000002</v>
      </c>
      <c r="M569" s="70">
        <v>45766</v>
      </c>
      <c r="N569" s="99" t="s">
        <v>80</v>
      </c>
      <c r="O569" s="80" t="s">
        <v>1288</v>
      </c>
      <c r="P569" s="72" t="s">
        <v>1289</v>
      </c>
      <c r="Q569" s="72" t="s">
        <v>1476</v>
      </c>
      <c r="R569" s="73"/>
      <c r="S569" s="10" t="s">
        <v>92</v>
      </c>
    </row>
    <row r="570" spans="1:19" ht="13.2" customHeight="1" outlineLevel="1" x14ac:dyDescent="0.25">
      <c r="A570" s="59" t="s">
        <v>1477</v>
      </c>
      <c r="B570" s="60" t="s">
        <v>1478</v>
      </c>
      <c r="C570" s="226"/>
      <c r="D570" s="62">
        <v>1</v>
      </c>
      <c r="E570" s="206" t="s">
        <v>205</v>
      </c>
      <c r="F570" s="64">
        <v>538.20000000000005</v>
      </c>
      <c r="G570" s="64">
        <f t="shared" si="87"/>
        <v>10371.972</v>
      </c>
      <c r="H570" s="65">
        <f t="shared" si="84"/>
        <v>19.271594202898548</v>
      </c>
      <c r="I570" s="66">
        <v>10910.172</v>
      </c>
      <c r="J570" s="67">
        <f t="shared" si="88"/>
        <v>10910.172</v>
      </c>
      <c r="K570" s="68">
        <f>'[36]ES PLU FIX&amp;FIT'!$N$8</f>
        <v>0.03</v>
      </c>
      <c r="L570" s="225">
        <f t="shared" si="89"/>
        <v>11237.47716</v>
      </c>
      <c r="M570" s="70">
        <v>45766</v>
      </c>
      <c r="N570" s="99" t="s">
        <v>80</v>
      </c>
      <c r="O570" s="80" t="s">
        <v>1288</v>
      </c>
      <c r="P570" s="72" t="s">
        <v>1289</v>
      </c>
      <c r="Q570" s="72" t="s">
        <v>1479</v>
      </c>
      <c r="R570" s="73"/>
      <c r="S570" s="10" t="s">
        <v>92</v>
      </c>
    </row>
    <row r="571" spans="1:19" ht="13.2" customHeight="1" outlineLevel="1" x14ac:dyDescent="0.25">
      <c r="A571" s="59" t="s">
        <v>1480</v>
      </c>
      <c r="B571" s="60" t="s">
        <v>1481</v>
      </c>
      <c r="C571" s="226"/>
      <c r="D571" s="62">
        <v>1</v>
      </c>
      <c r="E571" s="206" t="s">
        <v>205</v>
      </c>
      <c r="F571" s="64">
        <v>538.20000000000005</v>
      </c>
      <c r="G571" s="64">
        <f t="shared" si="87"/>
        <v>9185.3501999999989</v>
      </c>
      <c r="H571" s="65">
        <f t="shared" si="84"/>
        <v>17.066797101449271</v>
      </c>
      <c r="I571" s="66">
        <v>9723.5501999999997</v>
      </c>
      <c r="J571" s="67">
        <f t="shared" si="88"/>
        <v>9723.5501999999997</v>
      </c>
      <c r="K571" s="68">
        <f>'[36]ES PLU FIX&amp;FIT'!$N$8</f>
        <v>0.03</v>
      </c>
      <c r="L571" s="225">
        <f t="shared" si="89"/>
        <v>10015.256706</v>
      </c>
      <c r="M571" s="70">
        <v>45766</v>
      </c>
      <c r="N571" s="99" t="s">
        <v>80</v>
      </c>
      <c r="O571" s="80" t="s">
        <v>1288</v>
      </c>
      <c r="P571" s="72" t="s">
        <v>1289</v>
      </c>
      <c r="Q571" s="72" t="s">
        <v>1482</v>
      </c>
      <c r="R571" s="73"/>
      <c r="S571" s="10" t="s">
        <v>92</v>
      </c>
    </row>
    <row r="572" spans="1:19" ht="13.2" customHeight="1" outlineLevel="1" x14ac:dyDescent="0.25">
      <c r="A572" s="59" t="s">
        <v>1483</v>
      </c>
      <c r="B572" s="60" t="s">
        <v>1484</v>
      </c>
      <c r="C572" s="226"/>
      <c r="D572" s="62">
        <v>1</v>
      </c>
      <c r="E572" s="206" t="s">
        <v>205</v>
      </c>
      <c r="F572" s="64">
        <v>538.20000000000005</v>
      </c>
      <c r="G572" s="64">
        <f t="shared" si="87"/>
        <v>8246.1756000000005</v>
      </c>
      <c r="H572" s="65">
        <f t="shared" si="84"/>
        <v>15.321768115942028</v>
      </c>
      <c r="I572" s="66">
        <v>8784.3756000000012</v>
      </c>
      <c r="J572" s="67">
        <f t="shared" si="88"/>
        <v>8784.3756000000012</v>
      </c>
      <c r="K572" s="68">
        <f>'[36]ES PLU FIX&amp;FIT'!$N$8</f>
        <v>0.03</v>
      </c>
      <c r="L572" s="225">
        <f t="shared" si="89"/>
        <v>9047.9068680000019</v>
      </c>
      <c r="M572" s="70">
        <v>45766</v>
      </c>
      <c r="N572" s="99" t="s">
        <v>80</v>
      </c>
      <c r="O572" s="80" t="s">
        <v>1288</v>
      </c>
      <c r="P572" s="72" t="s">
        <v>1289</v>
      </c>
      <c r="Q572" s="72" t="s">
        <v>1485</v>
      </c>
      <c r="R572" s="73"/>
      <c r="S572" s="10" t="s">
        <v>92</v>
      </c>
    </row>
    <row r="573" spans="1:19" ht="13.2" customHeight="1" outlineLevel="1" x14ac:dyDescent="0.25">
      <c r="A573" s="59" t="s">
        <v>1486</v>
      </c>
      <c r="B573" s="60" t="s">
        <v>1487</v>
      </c>
      <c r="C573" s="226"/>
      <c r="D573" s="62">
        <v>1</v>
      </c>
      <c r="E573" s="206" t="s">
        <v>205</v>
      </c>
      <c r="F573" s="64">
        <v>538.20000000000005</v>
      </c>
      <c r="G573" s="64">
        <f t="shared" si="87"/>
        <v>6654.6402000000007</v>
      </c>
      <c r="H573" s="65">
        <f t="shared" si="84"/>
        <v>12.364623188405798</v>
      </c>
      <c r="I573" s="66">
        <v>7192.8402000000006</v>
      </c>
      <c r="J573" s="67">
        <f t="shared" si="88"/>
        <v>7192.8402000000006</v>
      </c>
      <c r="K573" s="68">
        <f>'[36]ES PLU FIX&amp;FIT'!$N$8</f>
        <v>0.03</v>
      </c>
      <c r="L573" s="225">
        <f t="shared" si="89"/>
        <v>7408.625406000001</v>
      </c>
      <c r="M573" s="70">
        <v>45766</v>
      </c>
      <c r="N573" s="99" t="s">
        <v>80</v>
      </c>
      <c r="O573" s="80" t="s">
        <v>1288</v>
      </c>
      <c r="P573" s="72" t="s">
        <v>1289</v>
      </c>
      <c r="Q573" s="72" t="s">
        <v>1488</v>
      </c>
      <c r="R573" s="73"/>
      <c r="S573" s="10" t="s">
        <v>92</v>
      </c>
    </row>
    <row r="574" spans="1:19" ht="13.2" customHeight="1" outlineLevel="1" x14ac:dyDescent="0.25">
      <c r="A574" s="59" t="s">
        <v>1489</v>
      </c>
      <c r="B574" s="60" t="s">
        <v>1490</v>
      </c>
      <c r="C574" s="226"/>
      <c r="D574" s="62">
        <v>1</v>
      </c>
      <c r="E574" s="206" t="s">
        <v>205</v>
      </c>
      <c r="F574" s="64">
        <v>6362.72</v>
      </c>
      <c r="G574" s="64">
        <f t="shared" si="87"/>
        <v>-260.89699999999993</v>
      </c>
      <c r="H574" s="65">
        <f t="shared" ref="H574:H586" si="90">G574/F574</f>
        <v>-4.100400457665903E-2</v>
      </c>
      <c r="I574" s="66">
        <v>6101.8230000000003</v>
      </c>
      <c r="J574" s="67">
        <f t="shared" si="88"/>
        <v>6101.8230000000003</v>
      </c>
      <c r="K574" s="68">
        <f>'[36]ES PLU FIX&amp;FIT'!$N$8</f>
        <v>0.03</v>
      </c>
      <c r="L574" s="225">
        <f t="shared" si="89"/>
        <v>6284.8776900000003</v>
      </c>
      <c r="M574" s="70">
        <v>45766</v>
      </c>
      <c r="N574" s="99" t="s">
        <v>80</v>
      </c>
      <c r="O574" s="80" t="s">
        <v>1288</v>
      </c>
      <c r="P574" s="72" t="s">
        <v>1289</v>
      </c>
      <c r="Q574" s="72" t="s">
        <v>1491</v>
      </c>
      <c r="R574" s="73"/>
      <c r="S574" s="10" t="s">
        <v>92</v>
      </c>
    </row>
    <row r="575" spans="1:19" ht="13.2" customHeight="1" outlineLevel="1" x14ac:dyDescent="0.25">
      <c r="A575" s="59" t="s">
        <v>1492</v>
      </c>
      <c r="B575" s="60" t="s">
        <v>1493</v>
      </c>
      <c r="C575" s="226"/>
      <c r="D575" s="62">
        <v>1</v>
      </c>
      <c r="E575" s="206" t="s">
        <v>205</v>
      </c>
      <c r="F575" s="64">
        <v>478.4</v>
      </c>
      <c r="G575" s="64">
        <f t="shared" si="87"/>
        <v>5173.5190000000011</v>
      </c>
      <c r="H575" s="65">
        <f t="shared" si="90"/>
        <v>10.814211956521742</v>
      </c>
      <c r="I575" s="66">
        <v>5651.9190000000008</v>
      </c>
      <c r="J575" s="67">
        <f t="shared" si="88"/>
        <v>5651.9190000000008</v>
      </c>
      <c r="K575" s="68">
        <f>'[36]ES PLU FIX&amp;FIT'!$N$8</f>
        <v>0.03</v>
      </c>
      <c r="L575" s="225">
        <f t="shared" si="89"/>
        <v>5821.4765700000007</v>
      </c>
      <c r="M575" s="70">
        <v>45766</v>
      </c>
      <c r="N575" s="99" t="s">
        <v>80</v>
      </c>
      <c r="O575" s="80" t="s">
        <v>1288</v>
      </c>
      <c r="P575" s="72" t="s">
        <v>1289</v>
      </c>
      <c r="Q575" s="72" t="s">
        <v>1494</v>
      </c>
      <c r="R575" s="73"/>
      <c r="S575" s="10" t="s">
        <v>92</v>
      </c>
    </row>
    <row r="576" spans="1:19" ht="13.2" customHeight="1" outlineLevel="1" x14ac:dyDescent="0.25">
      <c r="A576" s="59" t="s">
        <v>1495</v>
      </c>
      <c r="B576" s="60" t="s">
        <v>1496</v>
      </c>
      <c r="C576" s="226"/>
      <c r="D576" s="62">
        <v>1</v>
      </c>
      <c r="E576" s="206" t="s">
        <v>205</v>
      </c>
      <c r="F576" s="64">
        <v>1136.2</v>
      </c>
      <c r="G576" s="64">
        <f t="shared" si="87"/>
        <v>3958.9628000000002</v>
      </c>
      <c r="H576" s="65">
        <f t="shared" si="90"/>
        <v>3.4843890160183069</v>
      </c>
      <c r="I576" s="66">
        <v>5095.1628000000001</v>
      </c>
      <c r="J576" s="67">
        <f t="shared" si="88"/>
        <v>5095.1628000000001</v>
      </c>
      <c r="K576" s="68">
        <f>'[36]ES PLU FIX&amp;FIT'!$N$8</f>
        <v>0.03</v>
      </c>
      <c r="L576" s="225">
        <f t="shared" si="89"/>
        <v>5248.0176840000004</v>
      </c>
      <c r="M576" s="70">
        <v>45766</v>
      </c>
      <c r="N576" s="99" t="s">
        <v>80</v>
      </c>
      <c r="O576" s="80" t="s">
        <v>1288</v>
      </c>
      <c r="P576" s="72" t="s">
        <v>1289</v>
      </c>
      <c r="Q576" s="72" t="s">
        <v>1497</v>
      </c>
      <c r="R576" s="73"/>
      <c r="S576" s="10" t="s">
        <v>92</v>
      </c>
    </row>
    <row r="577" spans="1:19" ht="13.2" customHeight="1" outlineLevel="1" x14ac:dyDescent="0.25">
      <c r="A577" s="59" t="s">
        <v>1498</v>
      </c>
      <c r="B577" s="60" t="s">
        <v>1499</v>
      </c>
      <c r="C577" s="226"/>
      <c r="D577" s="62">
        <v>1</v>
      </c>
      <c r="E577" s="206" t="s">
        <v>205</v>
      </c>
      <c r="F577" s="64">
        <v>1495</v>
      </c>
      <c r="G577" s="64">
        <f t="shared" si="87"/>
        <v>192.1400000000001</v>
      </c>
      <c r="H577" s="65">
        <f t="shared" si="90"/>
        <v>0.12852173913043485</v>
      </c>
      <c r="I577" s="66">
        <v>1687.14</v>
      </c>
      <c r="J577" s="67">
        <f t="shared" si="88"/>
        <v>1687.14</v>
      </c>
      <c r="K577" s="68">
        <f>'[36]ES PLU FIX&amp;FIT'!$N$8</f>
        <v>0.03</v>
      </c>
      <c r="L577" s="225">
        <f t="shared" si="89"/>
        <v>1737.7542000000001</v>
      </c>
      <c r="M577" s="70">
        <v>45766</v>
      </c>
      <c r="N577" s="99" t="s">
        <v>80</v>
      </c>
      <c r="O577" s="80" t="s">
        <v>1288</v>
      </c>
      <c r="P577" s="72" t="s">
        <v>1289</v>
      </c>
      <c r="Q577" s="72" t="s">
        <v>1500</v>
      </c>
      <c r="R577" s="73"/>
      <c r="S577" s="10" t="s">
        <v>92</v>
      </c>
    </row>
    <row r="578" spans="1:19" ht="13.2" customHeight="1" outlineLevel="1" x14ac:dyDescent="0.25">
      <c r="A578" s="59" t="s">
        <v>1501</v>
      </c>
      <c r="B578" s="60" t="s">
        <v>1502</v>
      </c>
      <c r="C578" s="226"/>
      <c r="D578" s="62">
        <v>1</v>
      </c>
      <c r="E578" s="206" t="s">
        <v>205</v>
      </c>
      <c r="F578" s="64">
        <v>3289</v>
      </c>
      <c r="G578" s="64">
        <f t="shared" si="87"/>
        <v>-150.91959999999972</v>
      </c>
      <c r="H578" s="65">
        <f t="shared" si="90"/>
        <v>-4.5886166007905051E-2</v>
      </c>
      <c r="I578" s="66">
        <v>3138.0804000000003</v>
      </c>
      <c r="J578" s="67">
        <f t="shared" si="88"/>
        <v>3138.0804000000003</v>
      </c>
      <c r="K578" s="68">
        <f>'[36]ES PLU FIX&amp;FIT'!$N$8</f>
        <v>0.03</v>
      </c>
      <c r="L578" s="225">
        <f t="shared" si="89"/>
        <v>3232.2228120000004</v>
      </c>
      <c r="M578" s="70">
        <v>45766</v>
      </c>
      <c r="N578" s="99" t="s">
        <v>80</v>
      </c>
      <c r="O578" s="80" t="s">
        <v>1288</v>
      </c>
      <c r="P578" s="72" t="s">
        <v>1289</v>
      </c>
      <c r="Q578" s="72" t="s">
        <v>1503</v>
      </c>
      <c r="R578" s="73"/>
      <c r="S578" s="10" t="s">
        <v>92</v>
      </c>
    </row>
    <row r="579" spans="1:19" ht="13.2" customHeight="1" outlineLevel="1" x14ac:dyDescent="0.25">
      <c r="A579" s="59" t="s">
        <v>1504</v>
      </c>
      <c r="B579" s="60" t="s">
        <v>1505</v>
      </c>
      <c r="C579" s="226"/>
      <c r="D579" s="62">
        <v>1</v>
      </c>
      <c r="E579" s="206" t="s">
        <v>205</v>
      </c>
      <c r="F579" s="64">
        <v>3468.4</v>
      </c>
      <c r="G579" s="64">
        <f t="shared" si="87"/>
        <v>-2051.2024000000001</v>
      </c>
      <c r="H579" s="65">
        <f t="shared" si="90"/>
        <v>-0.59139730134932533</v>
      </c>
      <c r="I579" s="66">
        <v>1417.1976000000002</v>
      </c>
      <c r="J579" s="67">
        <f t="shared" si="88"/>
        <v>1417.1976000000002</v>
      </c>
      <c r="K579" s="68">
        <f>'[36]ES PLU FIX&amp;FIT'!$N$8</f>
        <v>0.03</v>
      </c>
      <c r="L579" s="225">
        <f t="shared" si="89"/>
        <v>1459.7135280000002</v>
      </c>
      <c r="M579" s="70">
        <v>45766</v>
      </c>
      <c r="N579" s="99" t="s">
        <v>80</v>
      </c>
      <c r="O579" s="80" t="s">
        <v>1288</v>
      </c>
      <c r="P579" s="72" t="s">
        <v>1289</v>
      </c>
      <c r="Q579" s="72" t="s">
        <v>1506</v>
      </c>
      <c r="R579" s="73"/>
      <c r="S579" s="10" t="s">
        <v>92</v>
      </c>
    </row>
    <row r="580" spans="1:19" ht="13.2" customHeight="1" outlineLevel="1" x14ac:dyDescent="0.25">
      <c r="A580" s="59" t="s">
        <v>1507</v>
      </c>
      <c r="B580" s="60" t="s">
        <v>1508</v>
      </c>
      <c r="C580" s="226"/>
      <c r="D580" s="62">
        <v>1</v>
      </c>
      <c r="E580" s="206" t="s">
        <v>205</v>
      </c>
      <c r="F580" s="64">
        <v>6219.2</v>
      </c>
      <c r="G580" s="64">
        <f t="shared" si="87"/>
        <v>-2209.4305999999997</v>
      </c>
      <c r="H580" s="65">
        <f t="shared" si="90"/>
        <v>-0.35525961538461537</v>
      </c>
      <c r="I580" s="66">
        <v>4009.7694000000001</v>
      </c>
      <c r="J580" s="67">
        <f t="shared" si="88"/>
        <v>4009.7694000000001</v>
      </c>
      <c r="K580" s="68">
        <f>'[36]ES PLU FIX&amp;FIT'!$N$8</f>
        <v>0.03</v>
      </c>
      <c r="L580" s="225">
        <f t="shared" si="89"/>
        <v>4130.0624820000003</v>
      </c>
      <c r="M580" s="70">
        <v>45766</v>
      </c>
      <c r="N580" s="99" t="s">
        <v>80</v>
      </c>
      <c r="O580" s="80" t="s">
        <v>1288</v>
      </c>
      <c r="P580" s="72" t="s">
        <v>1289</v>
      </c>
      <c r="Q580" s="72" t="s">
        <v>1509</v>
      </c>
      <c r="R580" s="73"/>
      <c r="S580" s="10" t="s">
        <v>92</v>
      </c>
    </row>
    <row r="581" spans="1:19" ht="13.2" customHeight="1" outlineLevel="1" x14ac:dyDescent="0.25">
      <c r="A581" s="59" t="s">
        <v>1510</v>
      </c>
      <c r="B581" s="60" t="s">
        <v>1511</v>
      </c>
      <c r="C581" s="226"/>
      <c r="D581" s="62">
        <v>1</v>
      </c>
      <c r="E581" s="206" t="s">
        <v>205</v>
      </c>
      <c r="F581" s="64">
        <v>837.2</v>
      </c>
      <c r="G581" s="64">
        <f t="shared" si="87"/>
        <v>5112.7804000000006</v>
      </c>
      <c r="H581" s="65">
        <f t="shared" si="90"/>
        <v>6.1070000000000002</v>
      </c>
      <c r="I581" s="66">
        <v>5949.9804000000004</v>
      </c>
      <c r="J581" s="67">
        <f t="shared" si="88"/>
        <v>5949.9804000000004</v>
      </c>
      <c r="K581" s="68">
        <f>'[36]ES PLU FIX&amp;FIT'!$N$8</f>
        <v>0.03</v>
      </c>
      <c r="L581" s="225">
        <f t="shared" si="89"/>
        <v>6128.4798120000005</v>
      </c>
      <c r="M581" s="70">
        <v>45766</v>
      </c>
      <c r="N581" s="99" t="s">
        <v>80</v>
      </c>
      <c r="O581" s="80" t="s">
        <v>1288</v>
      </c>
      <c r="P581" s="72" t="s">
        <v>1289</v>
      </c>
      <c r="Q581" s="72" t="s">
        <v>1512</v>
      </c>
      <c r="R581" s="73"/>
      <c r="S581" s="10" t="s">
        <v>92</v>
      </c>
    </row>
    <row r="582" spans="1:19" ht="13.2" customHeight="1" outlineLevel="1" x14ac:dyDescent="0.25">
      <c r="A582" s="59" t="s">
        <v>1513</v>
      </c>
      <c r="B582" s="60" t="s">
        <v>1514</v>
      </c>
      <c r="C582" s="226"/>
      <c r="D582" s="62">
        <v>1</v>
      </c>
      <c r="E582" s="206" t="s">
        <v>205</v>
      </c>
      <c r="F582" s="64">
        <v>3707.6</v>
      </c>
      <c r="G582" s="64">
        <f t="shared" si="87"/>
        <v>302.16940000000022</v>
      </c>
      <c r="H582" s="65">
        <f t="shared" si="90"/>
        <v>8.1500000000000059E-2</v>
      </c>
      <c r="I582" s="66">
        <v>4009.7694000000001</v>
      </c>
      <c r="J582" s="67">
        <f t="shared" si="88"/>
        <v>4009.7694000000001</v>
      </c>
      <c r="K582" s="68">
        <f>'[36]ES PLU FIX&amp;FIT'!$N$8</f>
        <v>0.03</v>
      </c>
      <c r="L582" s="225">
        <f t="shared" si="89"/>
        <v>4130.0624820000003</v>
      </c>
      <c r="M582" s="70">
        <v>45766</v>
      </c>
      <c r="N582" s="99" t="s">
        <v>80</v>
      </c>
      <c r="O582" s="80" t="s">
        <v>1288</v>
      </c>
      <c r="P582" s="72" t="s">
        <v>1289</v>
      </c>
      <c r="Q582" s="72" t="s">
        <v>1515</v>
      </c>
      <c r="R582" s="73"/>
      <c r="S582" s="10" t="s">
        <v>92</v>
      </c>
    </row>
    <row r="583" spans="1:19" ht="13.2" customHeight="1" outlineLevel="1" x14ac:dyDescent="0.25">
      <c r="A583" s="59" t="s">
        <v>1516</v>
      </c>
      <c r="B583" s="60" t="s">
        <v>1517</v>
      </c>
      <c r="C583" s="226"/>
      <c r="D583" s="62">
        <v>1</v>
      </c>
      <c r="E583" s="206" t="s">
        <v>205</v>
      </c>
      <c r="F583" s="64">
        <v>4186</v>
      </c>
      <c r="G583" s="64">
        <f t="shared" si="87"/>
        <v>-1987.0942</v>
      </c>
      <c r="H583" s="65">
        <f t="shared" si="90"/>
        <v>-0.47470000000000001</v>
      </c>
      <c r="I583" s="66">
        <v>2198.9058</v>
      </c>
      <c r="J583" s="67">
        <f t="shared" si="88"/>
        <v>2198.9058</v>
      </c>
      <c r="K583" s="68">
        <f>'[36]ES PLU FIX&amp;FIT'!$N$8</f>
        <v>0.03</v>
      </c>
      <c r="L583" s="225">
        <f t="shared" si="89"/>
        <v>2264.8729739999999</v>
      </c>
      <c r="M583" s="70">
        <v>45766</v>
      </c>
      <c r="N583" s="99" t="s">
        <v>80</v>
      </c>
      <c r="O583" s="80" t="s">
        <v>1288</v>
      </c>
      <c r="P583" s="72" t="s">
        <v>1289</v>
      </c>
      <c r="Q583" s="72" t="s">
        <v>1518</v>
      </c>
      <c r="R583" s="73"/>
      <c r="S583" s="10" t="s">
        <v>92</v>
      </c>
    </row>
    <row r="584" spans="1:19" ht="13.2" customHeight="1" outlineLevel="1" x14ac:dyDescent="0.25">
      <c r="A584" s="59" t="s">
        <v>1519</v>
      </c>
      <c r="B584" s="60" t="s">
        <v>1520</v>
      </c>
      <c r="C584" s="226"/>
      <c r="D584" s="62">
        <v>1</v>
      </c>
      <c r="E584" s="206" t="s">
        <v>205</v>
      </c>
      <c r="F584" s="64">
        <v>4186</v>
      </c>
      <c r="G584" s="64">
        <f t="shared" si="87"/>
        <v>564628.92500000005</v>
      </c>
      <c r="H584" s="65">
        <f t="shared" si="90"/>
        <v>134.88507525083614</v>
      </c>
      <c r="I584" s="66">
        <v>568814.92500000005</v>
      </c>
      <c r="J584" s="67">
        <f t="shared" si="88"/>
        <v>568814.92500000005</v>
      </c>
      <c r="K584" s="68">
        <f>'[36]ES PLU FIX&amp;FIT'!$N$8</f>
        <v>0.03</v>
      </c>
      <c r="L584" s="225">
        <f t="shared" si="89"/>
        <v>585879.3727500001</v>
      </c>
      <c r="M584" s="70">
        <v>45766</v>
      </c>
      <c r="N584" s="99" t="s">
        <v>80</v>
      </c>
      <c r="O584" s="80" t="s">
        <v>1288</v>
      </c>
      <c r="P584" s="72" t="s">
        <v>1289</v>
      </c>
      <c r="Q584" s="72" t="s">
        <v>1521</v>
      </c>
      <c r="R584" s="73"/>
      <c r="S584" s="10" t="s">
        <v>92</v>
      </c>
    </row>
    <row r="585" spans="1:19" ht="13.2" customHeight="1" outlineLevel="1" x14ac:dyDescent="0.25">
      <c r="A585" s="59" t="s">
        <v>1522</v>
      </c>
      <c r="B585" s="60" t="s">
        <v>1523</v>
      </c>
      <c r="C585" s="226"/>
      <c r="D585" s="62">
        <v>1</v>
      </c>
      <c r="E585" s="206" t="s">
        <v>205</v>
      </c>
      <c r="F585" s="64">
        <v>6219.2</v>
      </c>
      <c r="G585" s="64">
        <f t="shared" si="87"/>
        <v>427624.52500000002</v>
      </c>
      <c r="H585" s="65">
        <f t="shared" si="90"/>
        <v>68.758767204785187</v>
      </c>
      <c r="I585" s="66">
        <v>433843.72500000003</v>
      </c>
      <c r="J585" s="67">
        <f t="shared" si="88"/>
        <v>433843.72500000003</v>
      </c>
      <c r="K585" s="68">
        <f>'[36]ES PLU FIX&amp;FIT'!$N$8</f>
        <v>0.03</v>
      </c>
      <c r="L585" s="225">
        <f t="shared" si="89"/>
        <v>446859.03675000003</v>
      </c>
      <c r="M585" s="70">
        <v>45766</v>
      </c>
      <c r="N585" s="99" t="s">
        <v>80</v>
      </c>
      <c r="O585" s="80" t="s">
        <v>1288</v>
      </c>
      <c r="P585" s="72" t="s">
        <v>1289</v>
      </c>
      <c r="Q585" s="72" t="s">
        <v>1524</v>
      </c>
      <c r="R585" s="73"/>
      <c r="S585" s="10" t="s">
        <v>92</v>
      </c>
    </row>
    <row r="586" spans="1:19" ht="13.2" customHeight="1" outlineLevel="1" x14ac:dyDescent="0.25">
      <c r="A586" s="59" t="s">
        <v>1525</v>
      </c>
      <c r="B586" s="60" t="s">
        <v>1526</v>
      </c>
      <c r="C586" s="226"/>
      <c r="D586" s="62">
        <v>1</v>
      </c>
      <c r="E586" s="206" t="s">
        <v>205</v>
      </c>
      <c r="F586" s="64">
        <v>6877</v>
      </c>
      <c r="G586" s="64">
        <f t="shared" si="87"/>
        <v>133718</v>
      </c>
      <c r="H586" s="65">
        <f t="shared" si="90"/>
        <v>19.444234404536861</v>
      </c>
      <c r="I586" s="66">
        <v>140595</v>
      </c>
      <c r="J586" s="67">
        <f t="shared" si="88"/>
        <v>140595</v>
      </c>
      <c r="K586" s="68">
        <f>'[36]ES PLU FIX&amp;FIT'!$N$8</f>
        <v>0.03</v>
      </c>
      <c r="L586" s="225">
        <f t="shared" si="89"/>
        <v>144812.85</v>
      </c>
      <c r="M586" s="70">
        <v>45766</v>
      </c>
      <c r="N586" s="99" t="s">
        <v>80</v>
      </c>
      <c r="O586" s="80" t="s">
        <v>1288</v>
      </c>
      <c r="P586" s="72" t="s">
        <v>1289</v>
      </c>
      <c r="Q586" s="72" t="s">
        <v>1527</v>
      </c>
      <c r="R586" s="73"/>
      <c r="S586" s="10" t="s">
        <v>92</v>
      </c>
    </row>
    <row r="587" spans="1:19" ht="13.2" customHeight="1" x14ac:dyDescent="0.25">
      <c r="A587" s="113" t="s">
        <v>1528</v>
      </c>
      <c r="B587" s="114" t="s">
        <v>1529</v>
      </c>
      <c r="C587" s="115"/>
      <c r="D587" s="187"/>
      <c r="E587" s="188"/>
      <c r="F587" s="189"/>
      <c r="G587" s="191"/>
      <c r="H587" s="191"/>
      <c r="I587" s="188"/>
      <c r="J587" s="188"/>
      <c r="K587" s="188"/>
      <c r="L587" s="197"/>
      <c r="M587" s="192"/>
      <c r="N587" s="227"/>
      <c r="O587" s="194"/>
      <c r="P587" s="195"/>
      <c r="Q587" s="195"/>
      <c r="R587" s="196"/>
      <c r="S587" s="10" t="s">
        <v>92</v>
      </c>
    </row>
    <row r="588" spans="1:19" ht="13.2" customHeight="1" x14ac:dyDescent="0.3">
      <c r="A588" s="219" t="s">
        <v>1530</v>
      </c>
      <c r="B588" s="82" t="s">
        <v>1531</v>
      </c>
      <c r="C588" s="49"/>
      <c r="D588" s="220"/>
      <c r="E588" s="221" t="s">
        <v>1283</v>
      </c>
      <c r="F588" s="85"/>
      <c r="G588" s="107"/>
      <c r="H588" s="107"/>
      <c r="I588" s="228"/>
      <c r="J588" s="223"/>
      <c r="K588" s="229"/>
      <c r="L588" s="205"/>
      <c r="M588" s="223"/>
      <c r="N588" s="229"/>
      <c r="O588" s="93"/>
      <c r="P588" s="94"/>
      <c r="Q588" s="95"/>
      <c r="R588" s="96"/>
      <c r="S588" s="10" t="s">
        <v>92</v>
      </c>
    </row>
    <row r="589" spans="1:19" ht="13.2" customHeight="1" x14ac:dyDescent="0.3">
      <c r="A589" s="219" t="s">
        <v>1532</v>
      </c>
      <c r="B589" s="82" t="s">
        <v>1533</v>
      </c>
      <c r="C589" s="49"/>
      <c r="D589" s="83"/>
      <c r="E589" s="84"/>
      <c r="F589" s="85"/>
      <c r="G589" s="86"/>
      <c r="H589" s="86"/>
      <c r="I589" s="174"/>
      <c r="J589" s="88"/>
      <c r="K589" s="204"/>
      <c r="L589" s="90"/>
      <c r="M589" s="230"/>
      <c r="N589" s="231"/>
      <c r="O589" s="93"/>
      <c r="P589" s="94"/>
      <c r="Q589" s="94"/>
      <c r="R589" s="96"/>
      <c r="S589" s="10" t="s">
        <v>92</v>
      </c>
    </row>
    <row r="590" spans="1:19" ht="13.2" customHeight="1" x14ac:dyDescent="0.25">
      <c r="A590" s="113" t="s">
        <v>1534</v>
      </c>
      <c r="B590" s="114" t="s">
        <v>1535</v>
      </c>
      <c r="C590" s="115"/>
      <c r="D590" s="200"/>
      <c r="E590" s="117"/>
      <c r="F590" s="232"/>
      <c r="G590" s="233"/>
      <c r="H590" s="233"/>
      <c r="I590" s="117"/>
      <c r="J590" s="117"/>
      <c r="K590" s="117"/>
      <c r="L590" s="117"/>
      <c r="M590" s="133"/>
      <c r="N590" s="139"/>
      <c r="O590" s="234"/>
      <c r="P590" s="235"/>
      <c r="Q590" s="236"/>
      <c r="R590" s="196"/>
      <c r="S590" s="10" t="s">
        <v>92</v>
      </c>
    </row>
    <row r="591" spans="1:19" ht="13.2" customHeight="1" outlineLevel="1" x14ac:dyDescent="0.25">
      <c r="A591" s="59" t="s">
        <v>1536</v>
      </c>
      <c r="B591" s="60" t="s">
        <v>1537</v>
      </c>
      <c r="C591" s="61"/>
      <c r="D591" s="62">
        <v>1</v>
      </c>
      <c r="E591" s="63" t="s">
        <v>448</v>
      </c>
      <c r="F591" s="64">
        <v>145</v>
      </c>
      <c r="G591" s="64">
        <f t="shared" ref="G591:G601" si="91">I591-F591</f>
        <v>14.862500000000011</v>
      </c>
      <c r="H591" s="65">
        <f t="shared" ref="H591:H601" si="92">G591/F591</f>
        <v>0.10250000000000008</v>
      </c>
      <c r="I591" s="66">
        <v>159.86250000000001</v>
      </c>
      <c r="J591" s="67">
        <f t="shared" ref="J591:J601" si="93">(($J$9+100%)*I591)*$V$12</f>
        <v>159.86250000000001</v>
      </c>
      <c r="K591" s="68">
        <v>0.05</v>
      </c>
      <c r="L591" s="69">
        <f t="shared" ref="L591:L601" si="94">J591*(1+K591)</f>
        <v>167.85562500000003</v>
      </c>
      <c r="M591" s="70">
        <v>45766</v>
      </c>
      <c r="N591" s="237" t="s">
        <v>80</v>
      </c>
      <c r="O591" s="80" t="s">
        <v>81</v>
      </c>
      <c r="P591" s="72" t="s">
        <v>82</v>
      </c>
      <c r="Q591" s="202" t="s">
        <v>83</v>
      </c>
      <c r="R591" s="73" t="s">
        <v>1538</v>
      </c>
      <c r="S591" s="10" t="s">
        <v>92</v>
      </c>
    </row>
    <row r="592" spans="1:19" ht="13.2" customHeight="1" outlineLevel="1" x14ac:dyDescent="0.25">
      <c r="A592" s="59" t="s">
        <v>1539</v>
      </c>
      <c r="B592" s="60" t="s">
        <v>1540</v>
      </c>
      <c r="C592" s="104"/>
      <c r="D592" s="62">
        <v>1</v>
      </c>
      <c r="E592" s="63" t="s">
        <v>448</v>
      </c>
      <c r="F592" s="64">
        <v>145</v>
      </c>
      <c r="G592" s="64">
        <f t="shared" si="91"/>
        <v>14.862500000000011</v>
      </c>
      <c r="H592" s="65">
        <f t="shared" si="92"/>
        <v>0.10250000000000008</v>
      </c>
      <c r="I592" s="66">
        <v>159.86250000000001</v>
      </c>
      <c r="J592" s="67">
        <f t="shared" si="93"/>
        <v>159.86250000000001</v>
      </c>
      <c r="K592" s="68">
        <v>0.05</v>
      </c>
      <c r="L592" s="69">
        <f t="shared" si="94"/>
        <v>167.85562500000003</v>
      </c>
      <c r="M592" s="70">
        <v>45766</v>
      </c>
      <c r="N592" s="99" t="s">
        <v>80</v>
      </c>
      <c r="O592" s="80" t="s">
        <v>81</v>
      </c>
      <c r="P592" s="72" t="s">
        <v>82</v>
      </c>
      <c r="Q592" s="72" t="s">
        <v>83</v>
      </c>
      <c r="R592" s="73" t="s">
        <v>1538</v>
      </c>
      <c r="S592" s="10" t="s">
        <v>92</v>
      </c>
    </row>
    <row r="593" spans="1:19" ht="13.2" customHeight="1" outlineLevel="1" x14ac:dyDescent="0.25">
      <c r="A593" s="59" t="s">
        <v>1541</v>
      </c>
      <c r="B593" s="60" t="s">
        <v>1542</v>
      </c>
      <c r="C593" s="104"/>
      <c r="D593" s="62">
        <v>1</v>
      </c>
      <c r="E593" s="63" t="s">
        <v>448</v>
      </c>
      <c r="F593" s="64">
        <v>145</v>
      </c>
      <c r="G593" s="64">
        <f t="shared" si="91"/>
        <v>14.862500000000011</v>
      </c>
      <c r="H593" s="65">
        <f t="shared" si="92"/>
        <v>0.10250000000000008</v>
      </c>
      <c r="I593" s="66">
        <v>159.86250000000001</v>
      </c>
      <c r="J593" s="67">
        <f t="shared" si="93"/>
        <v>159.86250000000001</v>
      </c>
      <c r="K593" s="68">
        <v>0.05</v>
      </c>
      <c r="L593" s="69">
        <f t="shared" si="94"/>
        <v>167.85562500000003</v>
      </c>
      <c r="M593" s="70">
        <v>45766</v>
      </c>
      <c r="N593" s="99" t="s">
        <v>80</v>
      </c>
      <c r="O593" s="80" t="s">
        <v>81</v>
      </c>
      <c r="P593" s="72" t="s">
        <v>82</v>
      </c>
      <c r="Q593" s="72" t="s">
        <v>83</v>
      </c>
      <c r="R593" s="73" t="s">
        <v>1538</v>
      </c>
      <c r="S593" s="10" t="s">
        <v>92</v>
      </c>
    </row>
    <row r="594" spans="1:19" ht="13.2" customHeight="1" outlineLevel="1" x14ac:dyDescent="0.25">
      <c r="A594" s="59" t="s">
        <v>1543</v>
      </c>
      <c r="B594" s="60" t="s">
        <v>1544</v>
      </c>
      <c r="C594" s="104"/>
      <c r="D594" s="62">
        <v>1</v>
      </c>
      <c r="E594" s="63" t="s">
        <v>448</v>
      </c>
      <c r="F594" s="64">
        <v>145</v>
      </c>
      <c r="G594" s="64">
        <f t="shared" si="91"/>
        <v>14.862500000000011</v>
      </c>
      <c r="H594" s="65">
        <f t="shared" si="92"/>
        <v>0.10250000000000008</v>
      </c>
      <c r="I594" s="66">
        <v>159.86250000000001</v>
      </c>
      <c r="J594" s="67">
        <f t="shared" si="93"/>
        <v>159.86250000000001</v>
      </c>
      <c r="K594" s="68">
        <v>0.05</v>
      </c>
      <c r="L594" s="69">
        <f t="shared" si="94"/>
        <v>167.85562500000003</v>
      </c>
      <c r="M594" s="70">
        <v>45766</v>
      </c>
      <c r="N594" s="99" t="s">
        <v>80</v>
      </c>
      <c r="O594" s="80" t="s">
        <v>81</v>
      </c>
      <c r="P594" s="72" t="s">
        <v>82</v>
      </c>
      <c r="Q594" s="72" t="s">
        <v>83</v>
      </c>
      <c r="R594" s="73" t="s">
        <v>1538</v>
      </c>
      <c r="S594" s="10" t="s">
        <v>92</v>
      </c>
    </row>
    <row r="595" spans="1:19" ht="13.2" customHeight="1" outlineLevel="1" x14ac:dyDescent="0.25">
      <c r="A595" s="59" t="s">
        <v>1545</v>
      </c>
      <c r="B595" s="60" t="s">
        <v>1546</v>
      </c>
      <c r="C595" s="61"/>
      <c r="D595" s="62">
        <v>1</v>
      </c>
      <c r="E595" s="63" t="s">
        <v>448</v>
      </c>
      <c r="F595" s="64">
        <v>145</v>
      </c>
      <c r="G595" s="64">
        <f t="shared" si="91"/>
        <v>14.862500000000011</v>
      </c>
      <c r="H595" s="65">
        <f t="shared" si="92"/>
        <v>0.10250000000000008</v>
      </c>
      <c r="I595" s="66">
        <v>159.86250000000001</v>
      </c>
      <c r="J595" s="67">
        <f t="shared" si="93"/>
        <v>159.86250000000001</v>
      </c>
      <c r="K595" s="68">
        <v>0.05</v>
      </c>
      <c r="L595" s="69">
        <f t="shared" si="94"/>
        <v>167.85562500000003</v>
      </c>
      <c r="M595" s="70">
        <v>45766</v>
      </c>
      <c r="N595" s="99" t="s">
        <v>80</v>
      </c>
      <c r="O595" s="80" t="s">
        <v>81</v>
      </c>
      <c r="P595" s="72" t="s">
        <v>82</v>
      </c>
      <c r="Q595" s="72" t="s">
        <v>83</v>
      </c>
      <c r="R595" s="73" t="s">
        <v>1538</v>
      </c>
      <c r="S595" s="10" t="s">
        <v>92</v>
      </c>
    </row>
    <row r="596" spans="1:19" ht="13.2" customHeight="1" outlineLevel="1" x14ac:dyDescent="0.25">
      <c r="A596" s="59" t="s">
        <v>1547</v>
      </c>
      <c r="B596" s="60" t="s">
        <v>1548</v>
      </c>
      <c r="C596" s="61"/>
      <c r="D596" s="62">
        <v>1</v>
      </c>
      <c r="E596" s="63" t="s">
        <v>448</v>
      </c>
      <c r="F596" s="64">
        <v>145</v>
      </c>
      <c r="G596" s="64">
        <f t="shared" si="91"/>
        <v>14.862500000000011</v>
      </c>
      <c r="H596" s="65">
        <f t="shared" si="92"/>
        <v>0.10250000000000008</v>
      </c>
      <c r="I596" s="66">
        <v>159.86250000000001</v>
      </c>
      <c r="J596" s="67">
        <f t="shared" si="93"/>
        <v>159.86250000000001</v>
      </c>
      <c r="K596" s="68">
        <v>0.05</v>
      </c>
      <c r="L596" s="69">
        <f t="shared" si="94"/>
        <v>167.85562500000003</v>
      </c>
      <c r="M596" s="70">
        <v>45766</v>
      </c>
      <c r="N596" s="99" t="s">
        <v>80</v>
      </c>
      <c r="O596" s="80" t="s">
        <v>81</v>
      </c>
      <c r="P596" s="72" t="s">
        <v>82</v>
      </c>
      <c r="Q596" s="72" t="s">
        <v>83</v>
      </c>
      <c r="R596" s="73" t="s">
        <v>1538</v>
      </c>
      <c r="S596" s="10" t="s">
        <v>92</v>
      </c>
    </row>
    <row r="597" spans="1:19" ht="13.2" customHeight="1" outlineLevel="1" x14ac:dyDescent="0.25">
      <c r="A597" s="59" t="s">
        <v>1549</v>
      </c>
      <c r="B597" s="60" t="s">
        <v>1550</v>
      </c>
      <c r="C597" s="61"/>
      <c r="D597" s="62">
        <v>1</v>
      </c>
      <c r="E597" s="63" t="s">
        <v>448</v>
      </c>
      <c r="F597" s="64">
        <v>145</v>
      </c>
      <c r="G597" s="64">
        <f t="shared" si="91"/>
        <v>14.862500000000011</v>
      </c>
      <c r="H597" s="65">
        <f t="shared" si="92"/>
        <v>0.10250000000000008</v>
      </c>
      <c r="I597" s="66">
        <v>159.86250000000001</v>
      </c>
      <c r="J597" s="67">
        <f t="shared" si="93"/>
        <v>159.86250000000001</v>
      </c>
      <c r="K597" s="68">
        <v>0.05</v>
      </c>
      <c r="L597" s="69">
        <f t="shared" si="94"/>
        <v>167.85562500000003</v>
      </c>
      <c r="M597" s="70">
        <v>45766</v>
      </c>
      <c r="N597" s="99" t="s">
        <v>80</v>
      </c>
      <c r="O597" s="80" t="s">
        <v>81</v>
      </c>
      <c r="P597" s="72" t="s">
        <v>82</v>
      </c>
      <c r="Q597" s="72" t="s">
        <v>83</v>
      </c>
      <c r="R597" s="73" t="s">
        <v>1538</v>
      </c>
      <c r="S597" s="10" t="s">
        <v>92</v>
      </c>
    </row>
    <row r="598" spans="1:19" ht="13.2" customHeight="1" outlineLevel="1" x14ac:dyDescent="0.25">
      <c r="A598" s="59" t="s">
        <v>1551</v>
      </c>
      <c r="B598" s="60" t="s">
        <v>1552</v>
      </c>
      <c r="C598" s="61"/>
      <c r="D598" s="62">
        <v>1</v>
      </c>
      <c r="E598" s="63" t="s">
        <v>448</v>
      </c>
      <c r="F598" s="64">
        <v>145</v>
      </c>
      <c r="G598" s="64">
        <f t="shared" si="91"/>
        <v>14.862500000000011</v>
      </c>
      <c r="H598" s="65">
        <f t="shared" si="92"/>
        <v>0.10250000000000008</v>
      </c>
      <c r="I598" s="66">
        <v>159.86250000000001</v>
      </c>
      <c r="J598" s="67">
        <f t="shared" si="93"/>
        <v>159.86250000000001</v>
      </c>
      <c r="K598" s="68">
        <v>0.05</v>
      </c>
      <c r="L598" s="69">
        <f t="shared" si="94"/>
        <v>167.85562500000003</v>
      </c>
      <c r="M598" s="70">
        <v>45766</v>
      </c>
      <c r="N598" s="99" t="s">
        <v>80</v>
      </c>
      <c r="O598" s="80" t="s">
        <v>81</v>
      </c>
      <c r="P598" s="72" t="s">
        <v>82</v>
      </c>
      <c r="Q598" s="72" t="s">
        <v>83</v>
      </c>
      <c r="R598" s="73" t="s">
        <v>1538</v>
      </c>
      <c r="S598" s="10" t="s">
        <v>92</v>
      </c>
    </row>
    <row r="599" spans="1:19" ht="13.2" customHeight="1" outlineLevel="1" x14ac:dyDescent="0.25">
      <c r="A599" s="59" t="s">
        <v>1553</v>
      </c>
      <c r="B599" s="60" t="s">
        <v>1554</v>
      </c>
      <c r="C599" s="61"/>
      <c r="D599" s="62">
        <v>1</v>
      </c>
      <c r="E599" s="63" t="s">
        <v>448</v>
      </c>
      <c r="F599" s="64">
        <v>145</v>
      </c>
      <c r="G599" s="64">
        <f t="shared" si="91"/>
        <v>14.862500000000011</v>
      </c>
      <c r="H599" s="65">
        <f t="shared" si="92"/>
        <v>0.10250000000000008</v>
      </c>
      <c r="I599" s="66">
        <v>159.86250000000001</v>
      </c>
      <c r="J599" s="67">
        <f t="shared" si="93"/>
        <v>159.86250000000001</v>
      </c>
      <c r="K599" s="68">
        <v>0.05</v>
      </c>
      <c r="L599" s="69">
        <f t="shared" si="94"/>
        <v>167.85562500000003</v>
      </c>
      <c r="M599" s="70">
        <v>45766</v>
      </c>
      <c r="N599" s="99" t="s">
        <v>80</v>
      </c>
      <c r="O599" s="80" t="s">
        <v>81</v>
      </c>
      <c r="P599" s="72" t="s">
        <v>82</v>
      </c>
      <c r="Q599" s="72" t="s">
        <v>83</v>
      </c>
      <c r="R599" s="73" t="s">
        <v>1538</v>
      </c>
      <c r="S599" s="10" t="s">
        <v>92</v>
      </c>
    </row>
    <row r="600" spans="1:19" ht="13.2" customHeight="1" outlineLevel="1" x14ac:dyDescent="0.25">
      <c r="A600" s="59" t="s">
        <v>1555</v>
      </c>
      <c r="B600" s="60" t="s">
        <v>1556</v>
      </c>
      <c r="C600" s="61"/>
      <c r="D600" s="62">
        <v>1</v>
      </c>
      <c r="E600" s="63" t="s">
        <v>448</v>
      </c>
      <c r="F600" s="64">
        <v>145</v>
      </c>
      <c r="G600" s="64">
        <f t="shared" si="91"/>
        <v>14.862500000000011</v>
      </c>
      <c r="H600" s="65">
        <f t="shared" si="92"/>
        <v>0.10250000000000008</v>
      </c>
      <c r="I600" s="66">
        <v>159.86250000000001</v>
      </c>
      <c r="J600" s="67">
        <f t="shared" si="93"/>
        <v>159.86250000000001</v>
      </c>
      <c r="K600" s="68">
        <v>0.05</v>
      </c>
      <c r="L600" s="69">
        <f t="shared" si="94"/>
        <v>167.85562500000003</v>
      </c>
      <c r="M600" s="70">
        <v>45766</v>
      </c>
      <c r="N600" s="99" t="s">
        <v>80</v>
      </c>
      <c r="O600" s="80" t="s">
        <v>81</v>
      </c>
      <c r="P600" s="72" t="s">
        <v>82</v>
      </c>
      <c r="Q600" s="72" t="s">
        <v>83</v>
      </c>
      <c r="R600" s="73" t="s">
        <v>1538</v>
      </c>
      <c r="S600" s="10" t="s">
        <v>92</v>
      </c>
    </row>
    <row r="601" spans="1:19" ht="13.2" customHeight="1" outlineLevel="1" x14ac:dyDescent="0.25">
      <c r="A601" s="59" t="s">
        <v>1557</v>
      </c>
      <c r="B601" s="60" t="s">
        <v>1558</v>
      </c>
      <c r="C601" s="61"/>
      <c r="D601" s="62">
        <v>1</v>
      </c>
      <c r="E601" s="63" t="s">
        <v>448</v>
      </c>
      <c r="F601" s="64">
        <v>145</v>
      </c>
      <c r="G601" s="64">
        <f t="shared" si="91"/>
        <v>14.862500000000011</v>
      </c>
      <c r="H601" s="65">
        <f t="shared" si="92"/>
        <v>0.10250000000000008</v>
      </c>
      <c r="I601" s="66">
        <v>159.86250000000001</v>
      </c>
      <c r="J601" s="67">
        <f t="shared" si="93"/>
        <v>159.86250000000001</v>
      </c>
      <c r="K601" s="68">
        <v>0.05</v>
      </c>
      <c r="L601" s="69">
        <f t="shared" si="94"/>
        <v>167.85562500000003</v>
      </c>
      <c r="M601" s="78">
        <v>45766</v>
      </c>
      <c r="N601" s="99" t="s">
        <v>80</v>
      </c>
      <c r="O601" s="80" t="s">
        <v>81</v>
      </c>
      <c r="P601" s="72" t="s">
        <v>82</v>
      </c>
      <c r="Q601" s="72" t="s">
        <v>83</v>
      </c>
      <c r="R601" s="73" t="s">
        <v>1538</v>
      </c>
      <c r="S601" s="10" t="s">
        <v>92</v>
      </c>
    </row>
    <row r="602" spans="1:19" ht="13.2" customHeight="1" x14ac:dyDescent="0.25">
      <c r="A602" s="113" t="s">
        <v>1559</v>
      </c>
      <c r="B602" s="114" t="s">
        <v>1560</v>
      </c>
      <c r="C602" s="115"/>
      <c r="D602" s="200"/>
      <c r="E602" s="117"/>
      <c r="F602" s="238"/>
      <c r="G602" s="239"/>
      <c r="H602" s="239"/>
      <c r="I602" s="240"/>
      <c r="J602" s="121"/>
      <c r="K602" s="241"/>
      <c r="L602" s="132"/>
      <c r="M602" s="133"/>
      <c r="N602" s="242"/>
      <c r="O602" s="243"/>
      <c r="P602" s="244"/>
      <c r="Q602" s="245"/>
      <c r="R602" s="196"/>
      <c r="S602" s="10" t="s">
        <v>92</v>
      </c>
    </row>
    <row r="603" spans="1:19" ht="13.2" customHeight="1" outlineLevel="1" x14ac:dyDescent="0.25">
      <c r="A603" s="59" t="s">
        <v>1561</v>
      </c>
      <c r="B603" s="60" t="s">
        <v>1562</v>
      </c>
      <c r="C603" s="104"/>
      <c r="D603" s="62">
        <v>1</v>
      </c>
      <c r="E603" s="63" t="s">
        <v>448</v>
      </c>
      <c r="F603" s="64">
        <v>215</v>
      </c>
      <c r="G603" s="64">
        <f t="shared" ref="G603:G638" si="95">I603-F603</f>
        <v>22.037500000000023</v>
      </c>
      <c r="H603" s="65">
        <f t="shared" ref="H603:H638" si="96">G603/F603</f>
        <v>0.1025000000000001</v>
      </c>
      <c r="I603" s="66">
        <v>237.03750000000002</v>
      </c>
      <c r="J603" s="67">
        <f t="shared" ref="J603:J638" si="97">(($J$9+100%)*I603)*$V$12</f>
        <v>237.03750000000002</v>
      </c>
      <c r="K603" s="68">
        <v>0.05</v>
      </c>
      <c r="L603" s="69">
        <f t="shared" ref="L603:L625" si="98">J603*(1+K603)</f>
        <v>248.88937500000003</v>
      </c>
      <c r="M603" s="70">
        <v>45766</v>
      </c>
      <c r="N603" s="237" t="s">
        <v>80</v>
      </c>
      <c r="O603" s="80" t="s">
        <v>81</v>
      </c>
      <c r="P603" s="72" t="s">
        <v>82</v>
      </c>
      <c r="Q603" s="202" t="s">
        <v>83</v>
      </c>
      <c r="R603" s="73" t="s">
        <v>1538</v>
      </c>
      <c r="S603" s="10" t="s">
        <v>92</v>
      </c>
    </row>
    <row r="604" spans="1:19" ht="13.2" customHeight="1" outlineLevel="1" x14ac:dyDescent="0.25">
      <c r="A604" s="59" t="s">
        <v>1563</v>
      </c>
      <c r="B604" s="60" t="s">
        <v>1564</v>
      </c>
      <c r="C604" s="61"/>
      <c r="D604" s="62">
        <v>1</v>
      </c>
      <c r="E604" s="63" t="s">
        <v>448</v>
      </c>
      <c r="F604" s="64">
        <v>215</v>
      </c>
      <c r="G604" s="64">
        <f t="shared" si="95"/>
        <v>22.037500000000023</v>
      </c>
      <c r="H604" s="65">
        <f t="shared" si="96"/>
        <v>0.1025000000000001</v>
      </c>
      <c r="I604" s="66">
        <v>237.03750000000002</v>
      </c>
      <c r="J604" s="67">
        <f t="shared" si="97"/>
        <v>237.03750000000002</v>
      </c>
      <c r="K604" s="68">
        <v>0.05</v>
      </c>
      <c r="L604" s="69">
        <f t="shared" si="98"/>
        <v>248.88937500000003</v>
      </c>
      <c r="M604" s="70">
        <v>45766</v>
      </c>
      <c r="N604" s="99" t="s">
        <v>80</v>
      </c>
      <c r="O604" s="80" t="s">
        <v>81</v>
      </c>
      <c r="P604" s="72" t="s">
        <v>82</v>
      </c>
      <c r="Q604" s="72" t="s">
        <v>83</v>
      </c>
      <c r="R604" s="73" t="s">
        <v>1538</v>
      </c>
      <c r="S604" s="10" t="s">
        <v>92</v>
      </c>
    </row>
    <row r="605" spans="1:19" ht="13.2" customHeight="1" outlineLevel="1" x14ac:dyDescent="0.25">
      <c r="A605" s="59" t="s">
        <v>1565</v>
      </c>
      <c r="B605" s="60" t="s">
        <v>1566</v>
      </c>
      <c r="C605" s="61"/>
      <c r="D605" s="62">
        <v>1</v>
      </c>
      <c r="E605" s="63" t="s">
        <v>448</v>
      </c>
      <c r="F605" s="64">
        <v>215</v>
      </c>
      <c r="G605" s="64">
        <f t="shared" si="95"/>
        <v>22.037500000000023</v>
      </c>
      <c r="H605" s="65">
        <f t="shared" si="96"/>
        <v>0.1025000000000001</v>
      </c>
      <c r="I605" s="66">
        <v>237.03750000000002</v>
      </c>
      <c r="J605" s="67">
        <f t="shared" si="97"/>
        <v>237.03750000000002</v>
      </c>
      <c r="K605" s="68">
        <v>0.05</v>
      </c>
      <c r="L605" s="69">
        <f t="shared" si="98"/>
        <v>248.88937500000003</v>
      </c>
      <c r="M605" s="70">
        <v>45766</v>
      </c>
      <c r="N605" s="99" t="s">
        <v>80</v>
      </c>
      <c r="O605" s="80" t="s">
        <v>81</v>
      </c>
      <c r="P605" s="72" t="s">
        <v>82</v>
      </c>
      <c r="Q605" s="72" t="s">
        <v>83</v>
      </c>
      <c r="R605" s="73" t="s">
        <v>1538</v>
      </c>
      <c r="S605" s="10" t="s">
        <v>92</v>
      </c>
    </row>
    <row r="606" spans="1:19" ht="13.2" customHeight="1" outlineLevel="1" x14ac:dyDescent="0.25">
      <c r="A606" s="59" t="s">
        <v>1567</v>
      </c>
      <c r="B606" s="60" t="s">
        <v>1568</v>
      </c>
      <c r="C606" s="61"/>
      <c r="D606" s="62">
        <v>1</v>
      </c>
      <c r="E606" s="63" t="s">
        <v>448</v>
      </c>
      <c r="F606" s="64">
        <v>215</v>
      </c>
      <c r="G606" s="64">
        <f t="shared" si="95"/>
        <v>22.037500000000023</v>
      </c>
      <c r="H606" s="65">
        <f t="shared" si="96"/>
        <v>0.1025000000000001</v>
      </c>
      <c r="I606" s="66">
        <v>237.03750000000002</v>
      </c>
      <c r="J606" s="67">
        <f t="shared" si="97"/>
        <v>237.03750000000002</v>
      </c>
      <c r="K606" s="68">
        <v>0.05</v>
      </c>
      <c r="L606" s="69">
        <f t="shared" si="98"/>
        <v>248.88937500000003</v>
      </c>
      <c r="M606" s="70">
        <v>45766</v>
      </c>
      <c r="N606" s="99" t="s">
        <v>80</v>
      </c>
      <c r="O606" s="80" t="s">
        <v>81</v>
      </c>
      <c r="P606" s="72" t="s">
        <v>82</v>
      </c>
      <c r="Q606" s="72" t="s">
        <v>83</v>
      </c>
      <c r="R606" s="73" t="s">
        <v>1538</v>
      </c>
      <c r="S606" s="10" t="s">
        <v>92</v>
      </c>
    </row>
    <row r="607" spans="1:19" ht="13.2" customHeight="1" outlineLevel="1" x14ac:dyDescent="0.25">
      <c r="A607" s="59" t="s">
        <v>1569</v>
      </c>
      <c r="B607" s="60" t="s">
        <v>1570</v>
      </c>
      <c r="C607" s="61"/>
      <c r="D607" s="62">
        <v>1</v>
      </c>
      <c r="E607" s="63" t="s">
        <v>448</v>
      </c>
      <c r="F607" s="64">
        <v>215</v>
      </c>
      <c r="G607" s="64">
        <f t="shared" si="95"/>
        <v>22.037500000000023</v>
      </c>
      <c r="H607" s="65">
        <f t="shared" si="96"/>
        <v>0.1025000000000001</v>
      </c>
      <c r="I607" s="66">
        <v>237.03750000000002</v>
      </c>
      <c r="J607" s="67">
        <f t="shared" si="97"/>
        <v>237.03750000000002</v>
      </c>
      <c r="K607" s="68">
        <v>0.05</v>
      </c>
      <c r="L607" s="69">
        <f t="shared" si="98"/>
        <v>248.88937500000003</v>
      </c>
      <c r="M607" s="70">
        <v>45766</v>
      </c>
      <c r="N607" s="99" t="s">
        <v>80</v>
      </c>
      <c r="O607" s="80" t="s">
        <v>81</v>
      </c>
      <c r="P607" s="72" t="s">
        <v>82</v>
      </c>
      <c r="Q607" s="72" t="s">
        <v>83</v>
      </c>
      <c r="R607" s="73" t="s">
        <v>1538</v>
      </c>
      <c r="S607" s="10" t="s">
        <v>92</v>
      </c>
    </row>
    <row r="608" spans="1:19" ht="13.2" customHeight="1" outlineLevel="1" x14ac:dyDescent="0.25">
      <c r="A608" s="59" t="s">
        <v>1571</v>
      </c>
      <c r="B608" s="60" t="s">
        <v>1572</v>
      </c>
      <c r="C608" s="61"/>
      <c r="D608" s="62">
        <v>1</v>
      </c>
      <c r="E608" s="63" t="s">
        <v>448</v>
      </c>
      <c r="F608" s="64">
        <v>215</v>
      </c>
      <c r="G608" s="64">
        <f t="shared" si="95"/>
        <v>22.037500000000023</v>
      </c>
      <c r="H608" s="65">
        <f t="shared" si="96"/>
        <v>0.1025000000000001</v>
      </c>
      <c r="I608" s="66">
        <v>237.03750000000002</v>
      </c>
      <c r="J608" s="67">
        <f t="shared" si="97"/>
        <v>237.03750000000002</v>
      </c>
      <c r="K608" s="68">
        <v>0.05</v>
      </c>
      <c r="L608" s="69">
        <f t="shared" si="98"/>
        <v>248.88937500000003</v>
      </c>
      <c r="M608" s="70">
        <v>45766</v>
      </c>
      <c r="N608" s="99" t="s">
        <v>80</v>
      </c>
      <c r="O608" s="80" t="s">
        <v>81</v>
      </c>
      <c r="P608" s="72" t="s">
        <v>82</v>
      </c>
      <c r="Q608" s="72" t="s">
        <v>83</v>
      </c>
      <c r="R608" s="73" t="s">
        <v>1538</v>
      </c>
      <c r="S608" s="10" t="s">
        <v>92</v>
      </c>
    </row>
    <row r="609" spans="1:19" ht="13.2" customHeight="1" outlineLevel="1" x14ac:dyDescent="0.25">
      <c r="A609" s="59" t="s">
        <v>1573</v>
      </c>
      <c r="B609" s="60" t="s">
        <v>1574</v>
      </c>
      <c r="C609" s="61"/>
      <c r="D609" s="62">
        <v>1</v>
      </c>
      <c r="E609" s="63" t="s">
        <v>448</v>
      </c>
      <c r="F609" s="64">
        <v>215</v>
      </c>
      <c r="G609" s="64">
        <f t="shared" si="95"/>
        <v>22.037500000000023</v>
      </c>
      <c r="H609" s="65">
        <f t="shared" si="96"/>
        <v>0.1025000000000001</v>
      </c>
      <c r="I609" s="66">
        <v>237.03750000000002</v>
      </c>
      <c r="J609" s="67">
        <f t="shared" si="97"/>
        <v>237.03750000000002</v>
      </c>
      <c r="K609" s="68">
        <v>0.05</v>
      </c>
      <c r="L609" s="69">
        <f t="shared" si="98"/>
        <v>248.88937500000003</v>
      </c>
      <c r="M609" s="70">
        <v>45766</v>
      </c>
      <c r="N609" s="99" t="s">
        <v>80</v>
      </c>
      <c r="O609" s="80" t="s">
        <v>81</v>
      </c>
      <c r="P609" s="72" t="s">
        <v>82</v>
      </c>
      <c r="Q609" s="72" t="s">
        <v>83</v>
      </c>
      <c r="R609" s="73" t="s">
        <v>1538</v>
      </c>
      <c r="S609" s="10" t="s">
        <v>92</v>
      </c>
    </row>
    <row r="610" spans="1:19" ht="13.2" customHeight="1" outlineLevel="1" x14ac:dyDescent="0.25">
      <c r="A610" s="59" t="s">
        <v>1575</v>
      </c>
      <c r="B610" s="60" t="s">
        <v>1576</v>
      </c>
      <c r="C610" s="61"/>
      <c r="D610" s="62">
        <v>1</v>
      </c>
      <c r="E610" s="63" t="s">
        <v>448</v>
      </c>
      <c r="F610" s="64">
        <v>215</v>
      </c>
      <c r="G610" s="64">
        <f t="shared" si="95"/>
        <v>22.037500000000023</v>
      </c>
      <c r="H610" s="65">
        <f t="shared" si="96"/>
        <v>0.1025000000000001</v>
      </c>
      <c r="I610" s="66">
        <v>237.03750000000002</v>
      </c>
      <c r="J610" s="67">
        <f t="shared" si="97"/>
        <v>237.03750000000002</v>
      </c>
      <c r="K610" s="68">
        <v>0.05</v>
      </c>
      <c r="L610" s="69">
        <f t="shared" si="98"/>
        <v>248.88937500000003</v>
      </c>
      <c r="M610" s="70">
        <v>45766</v>
      </c>
      <c r="N610" s="99" t="s">
        <v>80</v>
      </c>
      <c r="O610" s="80" t="s">
        <v>81</v>
      </c>
      <c r="P610" s="72" t="s">
        <v>82</v>
      </c>
      <c r="Q610" s="72" t="s">
        <v>83</v>
      </c>
      <c r="R610" s="73" t="s">
        <v>1538</v>
      </c>
      <c r="S610" s="10" t="s">
        <v>92</v>
      </c>
    </row>
    <row r="611" spans="1:19" ht="13.2" customHeight="1" outlineLevel="1" x14ac:dyDescent="0.25">
      <c r="A611" s="59" t="s">
        <v>1577</v>
      </c>
      <c r="B611" s="60" t="s">
        <v>1578</v>
      </c>
      <c r="C611" s="61"/>
      <c r="D611" s="62">
        <v>1</v>
      </c>
      <c r="E611" s="63" t="s">
        <v>448</v>
      </c>
      <c r="F611" s="64">
        <v>215</v>
      </c>
      <c r="G611" s="64">
        <f t="shared" si="95"/>
        <v>22.037500000000023</v>
      </c>
      <c r="H611" s="65">
        <f t="shared" si="96"/>
        <v>0.1025000000000001</v>
      </c>
      <c r="I611" s="66">
        <v>237.03750000000002</v>
      </c>
      <c r="J611" s="67">
        <f t="shared" si="97"/>
        <v>237.03750000000002</v>
      </c>
      <c r="K611" s="68">
        <v>0.05</v>
      </c>
      <c r="L611" s="69">
        <f t="shared" si="98"/>
        <v>248.88937500000003</v>
      </c>
      <c r="M611" s="70">
        <v>45766</v>
      </c>
      <c r="N611" s="99" t="s">
        <v>80</v>
      </c>
      <c r="O611" s="80" t="s">
        <v>81</v>
      </c>
      <c r="P611" s="72" t="s">
        <v>82</v>
      </c>
      <c r="Q611" s="72" t="s">
        <v>83</v>
      </c>
      <c r="R611" s="73" t="s">
        <v>1538</v>
      </c>
      <c r="S611" s="10" t="s">
        <v>92</v>
      </c>
    </row>
    <row r="612" spans="1:19" ht="13.2" customHeight="1" outlineLevel="1" x14ac:dyDescent="0.25">
      <c r="A612" s="59" t="s">
        <v>1579</v>
      </c>
      <c r="B612" s="60" t="s">
        <v>1580</v>
      </c>
      <c r="C612" s="61"/>
      <c r="D612" s="62">
        <v>1</v>
      </c>
      <c r="E612" s="63" t="s">
        <v>448</v>
      </c>
      <c r="F612" s="64">
        <v>215</v>
      </c>
      <c r="G612" s="64">
        <f t="shared" si="95"/>
        <v>22.037500000000023</v>
      </c>
      <c r="H612" s="65">
        <f t="shared" si="96"/>
        <v>0.1025000000000001</v>
      </c>
      <c r="I612" s="66">
        <v>237.03750000000002</v>
      </c>
      <c r="J612" s="67">
        <f t="shared" si="97"/>
        <v>237.03750000000002</v>
      </c>
      <c r="K612" s="68">
        <v>0.05</v>
      </c>
      <c r="L612" s="69">
        <f t="shared" si="98"/>
        <v>248.88937500000003</v>
      </c>
      <c r="M612" s="70">
        <v>45766</v>
      </c>
      <c r="N612" s="99" t="s">
        <v>80</v>
      </c>
      <c r="O612" s="80" t="s">
        <v>81</v>
      </c>
      <c r="P612" s="72" t="s">
        <v>82</v>
      </c>
      <c r="Q612" s="72" t="s">
        <v>83</v>
      </c>
      <c r="R612" s="73" t="s">
        <v>1538</v>
      </c>
      <c r="S612" s="10" t="s">
        <v>92</v>
      </c>
    </row>
    <row r="613" spans="1:19" ht="13.2" customHeight="1" outlineLevel="1" x14ac:dyDescent="0.25">
      <c r="A613" s="59" t="s">
        <v>1581</v>
      </c>
      <c r="B613" s="60" t="s">
        <v>1582</v>
      </c>
      <c r="C613" s="61"/>
      <c r="D613" s="62">
        <v>1</v>
      </c>
      <c r="E613" s="63" t="s">
        <v>448</v>
      </c>
      <c r="F613" s="64">
        <v>215</v>
      </c>
      <c r="G613" s="64">
        <f t="shared" si="95"/>
        <v>22.037500000000023</v>
      </c>
      <c r="H613" s="65">
        <f t="shared" si="96"/>
        <v>0.1025000000000001</v>
      </c>
      <c r="I613" s="66">
        <v>237.03750000000002</v>
      </c>
      <c r="J613" s="67">
        <f t="shared" si="97"/>
        <v>237.03750000000002</v>
      </c>
      <c r="K613" s="68">
        <v>0.05</v>
      </c>
      <c r="L613" s="69">
        <f t="shared" si="98"/>
        <v>248.88937500000003</v>
      </c>
      <c r="M613" s="70">
        <v>45766</v>
      </c>
      <c r="N613" s="99" t="s">
        <v>80</v>
      </c>
      <c r="O613" s="80" t="s">
        <v>81</v>
      </c>
      <c r="P613" s="72" t="s">
        <v>82</v>
      </c>
      <c r="Q613" s="72" t="s">
        <v>83</v>
      </c>
      <c r="R613" s="73" t="s">
        <v>1538</v>
      </c>
      <c r="S613" s="10" t="s">
        <v>92</v>
      </c>
    </row>
    <row r="614" spans="1:19" ht="13.2" customHeight="1" outlineLevel="1" x14ac:dyDescent="0.25">
      <c r="A614" s="59" t="s">
        <v>1583</v>
      </c>
      <c r="B614" s="60" t="s">
        <v>1584</v>
      </c>
      <c r="C614" s="104"/>
      <c r="D614" s="62">
        <v>1</v>
      </c>
      <c r="E614" s="63" t="s">
        <v>448</v>
      </c>
      <c r="F614" s="64">
        <v>217</v>
      </c>
      <c r="G614" s="64">
        <f t="shared" si="95"/>
        <v>22.242500000000035</v>
      </c>
      <c r="H614" s="65">
        <f t="shared" si="96"/>
        <v>0.10250000000000016</v>
      </c>
      <c r="I614" s="66">
        <v>239.24250000000004</v>
      </c>
      <c r="J614" s="67">
        <f t="shared" si="97"/>
        <v>239.24250000000004</v>
      </c>
      <c r="K614" s="68">
        <v>0.05</v>
      </c>
      <c r="L614" s="69">
        <f t="shared" si="98"/>
        <v>251.20462500000005</v>
      </c>
      <c r="M614" s="70">
        <v>45766</v>
      </c>
      <c r="N614" s="99" t="s">
        <v>80</v>
      </c>
      <c r="O614" s="80" t="s">
        <v>1585</v>
      </c>
      <c r="P614" s="72" t="s">
        <v>1586</v>
      </c>
      <c r="Q614" s="72" t="s">
        <v>1587</v>
      </c>
      <c r="R614" s="73" t="s">
        <v>1538</v>
      </c>
      <c r="S614" s="10" t="s">
        <v>92</v>
      </c>
    </row>
    <row r="615" spans="1:19" ht="13.2" customHeight="1" outlineLevel="1" x14ac:dyDescent="0.25">
      <c r="A615" s="59" t="s">
        <v>1588</v>
      </c>
      <c r="B615" s="60" t="s">
        <v>1589</v>
      </c>
      <c r="C615" s="61"/>
      <c r="D615" s="62">
        <v>1</v>
      </c>
      <c r="E615" s="63" t="s">
        <v>448</v>
      </c>
      <c r="F615" s="64">
        <v>217</v>
      </c>
      <c r="G615" s="64">
        <f t="shared" si="95"/>
        <v>22.242500000000035</v>
      </c>
      <c r="H615" s="65">
        <f t="shared" si="96"/>
        <v>0.10250000000000016</v>
      </c>
      <c r="I615" s="66">
        <v>239.24250000000004</v>
      </c>
      <c r="J615" s="67">
        <f t="shared" si="97"/>
        <v>239.24250000000004</v>
      </c>
      <c r="K615" s="68">
        <v>0.05</v>
      </c>
      <c r="L615" s="69">
        <f t="shared" si="98"/>
        <v>251.20462500000005</v>
      </c>
      <c r="M615" s="70">
        <v>45766</v>
      </c>
      <c r="N615" s="99" t="s">
        <v>80</v>
      </c>
      <c r="O615" s="80" t="s">
        <v>1585</v>
      </c>
      <c r="P615" s="72" t="s">
        <v>1586</v>
      </c>
      <c r="Q615" s="72" t="s">
        <v>1587</v>
      </c>
      <c r="R615" s="73" t="s">
        <v>1538</v>
      </c>
      <c r="S615" s="10" t="s">
        <v>92</v>
      </c>
    </row>
    <row r="616" spans="1:19" ht="13.2" customHeight="1" outlineLevel="1" x14ac:dyDescent="0.25">
      <c r="A616" s="59" t="s">
        <v>1590</v>
      </c>
      <c r="B616" s="60" t="s">
        <v>1591</v>
      </c>
      <c r="C616" s="61"/>
      <c r="D616" s="62">
        <v>1</v>
      </c>
      <c r="E616" s="63" t="s">
        <v>448</v>
      </c>
      <c r="F616" s="64">
        <v>217</v>
      </c>
      <c r="G616" s="64">
        <f t="shared" si="95"/>
        <v>22.242500000000035</v>
      </c>
      <c r="H616" s="65">
        <f t="shared" si="96"/>
        <v>0.10250000000000016</v>
      </c>
      <c r="I616" s="66">
        <v>239.24250000000004</v>
      </c>
      <c r="J616" s="67">
        <f t="shared" si="97"/>
        <v>239.24250000000004</v>
      </c>
      <c r="K616" s="68">
        <v>0.05</v>
      </c>
      <c r="L616" s="69">
        <f t="shared" si="98"/>
        <v>251.20462500000005</v>
      </c>
      <c r="M616" s="70">
        <v>45766</v>
      </c>
      <c r="N616" s="99" t="s">
        <v>80</v>
      </c>
      <c r="O616" s="80" t="s">
        <v>1585</v>
      </c>
      <c r="P616" s="72" t="s">
        <v>1586</v>
      </c>
      <c r="Q616" s="72" t="s">
        <v>1587</v>
      </c>
      <c r="R616" s="73" t="s">
        <v>1538</v>
      </c>
      <c r="S616" s="10" t="s">
        <v>92</v>
      </c>
    </row>
    <row r="617" spans="1:19" ht="13.2" customHeight="1" outlineLevel="1" x14ac:dyDescent="0.25">
      <c r="A617" s="59" t="s">
        <v>1592</v>
      </c>
      <c r="B617" s="60" t="s">
        <v>1593</v>
      </c>
      <c r="C617" s="61"/>
      <c r="D617" s="62">
        <v>1</v>
      </c>
      <c r="E617" s="63" t="s">
        <v>448</v>
      </c>
      <c r="F617" s="64">
        <v>217</v>
      </c>
      <c r="G617" s="64">
        <f t="shared" si="95"/>
        <v>22.242500000000035</v>
      </c>
      <c r="H617" s="65">
        <f t="shared" si="96"/>
        <v>0.10250000000000016</v>
      </c>
      <c r="I617" s="66">
        <v>239.24250000000004</v>
      </c>
      <c r="J617" s="67">
        <f t="shared" si="97"/>
        <v>239.24250000000004</v>
      </c>
      <c r="K617" s="68">
        <v>0.05</v>
      </c>
      <c r="L617" s="69">
        <f t="shared" si="98"/>
        <v>251.20462500000005</v>
      </c>
      <c r="M617" s="70">
        <v>45766</v>
      </c>
      <c r="N617" s="99" t="s">
        <v>80</v>
      </c>
      <c r="O617" s="80" t="s">
        <v>1585</v>
      </c>
      <c r="P617" s="72" t="s">
        <v>1586</v>
      </c>
      <c r="Q617" s="72" t="s">
        <v>1587</v>
      </c>
      <c r="R617" s="73" t="s">
        <v>1538</v>
      </c>
      <c r="S617" s="10" t="s">
        <v>92</v>
      </c>
    </row>
    <row r="618" spans="1:19" ht="13.2" customHeight="1" outlineLevel="1" x14ac:dyDescent="0.25">
      <c r="A618" s="59" t="s">
        <v>1594</v>
      </c>
      <c r="B618" s="60" t="s">
        <v>1595</v>
      </c>
      <c r="C618" s="61"/>
      <c r="D618" s="62">
        <v>1</v>
      </c>
      <c r="E618" s="63" t="s">
        <v>448</v>
      </c>
      <c r="F618" s="64">
        <v>217</v>
      </c>
      <c r="G618" s="64">
        <f t="shared" si="95"/>
        <v>22.242500000000035</v>
      </c>
      <c r="H618" s="65">
        <f t="shared" si="96"/>
        <v>0.10250000000000016</v>
      </c>
      <c r="I618" s="66">
        <v>239.24250000000004</v>
      </c>
      <c r="J618" s="67">
        <f t="shared" si="97"/>
        <v>239.24250000000004</v>
      </c>
      <c r="K618" s="68">
        <v>0.05</v>
      </c>
      <c r="L618" s="69">
        <f t="shared" si="98"/>
        <v>251.20462500000005</v>
      </c>
      <c r="M618" s="70">
        <v>45766</v>
      </c>
      <c r="N618" s="99" t="s">
        <v>80</v>
      </c>
      <c r="O618" s="80" t="s">
        <v>1585</v>
      </c>
      <c r="P618" s="72" t="s">
        <v>1586</v>
      </c>
      <c r="Q618" s="72" t="s">
        <v>1587</v>
      </c>
      <c r="R618" s="73" t="s">
        <v>1538</v>
      </c>
      <c r="S618" s="10" t="s">
        <v>92</v>
      </c>
    </row>
    <row r="619" spans="1:19" ht="13.2" customHeight="1" outlineLevel="1" x14ac:dyDescent="0.25">
      <c r="A619" s="59" t="s">
        <v>1596</v>
      </c>
      <c r="B619" s="60" t="s">
        <v>1597</v>
      </c>
      <c r="C619" s="61"/>
      <c r="D619" s="62">
        <v>1</v>
      </c>
      <c r="E619" s="63" t="s">
        <v>448</v>
      </c>
      <c r="F619" s="64">
        <v>217</v>
      </c>
      <c r="G619" s="64">
        <f t="shared" si="95"/>
        <v>22.242500000000035</v>
      </c>
      <c r="H619" s="65">
        <f t="shared" si="96"/>
        <v>0.10250000000000016</v>
      </c>
      <c r="I619" s="66">
        <v>239.24250000000004</v>
      </c>
      <c r="J619" s="67">
        <f t="shared" si="97"/>
        <v>239.24250000000004</v>
      </c>
      <c r="K619" s="68">
        <v>0.05</v>
      </c>
      <c r="L619" s="69">
        <f t="shared" si="98"/>
        <v>251.20462500000005</v>
      </c>
      <c r="M619" s="70">
        <v>45766</v>
      </c>
      <c r="N619" s="99" t="s">
        <v>80</v>
      </c>
      <c r="O619" s="80" t="s">
        <v>1585</v>
      </c>
      <c r="P619" s="72" t="s">
        <v>1586</v>
      </c>
      <c r="Q619" s="72" t="s">
        <v>1587</v>
      </c>
      <c r="R619" s="73" t="s">
        <v>1538</v>
      </c>
      <c r="S619" s="10" t="s">
        <v>92</v>
      </c>
    </row>
    <row r="620" spans="1:19" ht="13.2" customHeight="1" outlineLevel="1" x14ac:dyDescent="0.25">
      <c r="A620" s="59" t="s">
        <v>1598</v>
      </c>
      <c r="B620" s="60" t="s">
        <v>1599</v>
      </c>
      <c r="C620" s="61"/>
      <c r="D620" s="62">
        <v>1</v>
      </c>
      <c r="E620" s="63" t="s">
        <v>448</v>
      </c>
      <c r="F620" s="64">
        <v>217</v>
      </c>
      <c r="G620" s="64">
        <f t="shared" si="95"/>
        <v>22.242500000000035</v>
      </c>
      <c r="H620" s="65">
        <f t="shared" si="96"/>
        <v>0.10250000000000016</v>
      </c>
      <c r="I620" s="66">
        <v>239.24250000000004</v>
      </c>
      <c r="J620" s="67">
        <f t="shared" si="97"/>
        <v>239.24250000000004</v>
      </c>
      <c r="K620" s="68">
        <v>0.05</v>
      </c>
      <c r="L620" s="69">
        <f t="shared" si="98"/>
        <v>251.20462500000005</v>
      </c>
      <c r="M620" s="70">
        <v>45766</v>
      </c>
      <c r="N620" s="99" t="s">
        <v>80</v>
      </c>
      <c r="O620" s="80" t="s">
        <v>1585</v>
      </c>
      <c r="P620" s="72" t="s">
        <v>1586</v>
      </c>
      <c r="Q620" s="72" t="s">
        <v>1587</v>
      </c>
      <c r="R620" s="73" t="s">
        <v>1538</v>
      </c>
      <c r="S620" s="10" t="s">
        <v>92</v>
      </c>
    </row>
    <row r="621" spans="1:19" ht="13.2" customHeight="1" outlineLevel="1" x14ac:dyDescent="0.25">
      <c r="A621" s="59" t="s">
        <v>1600</v>
      </c>
      <c r="B621" s="60" t="s">
        <v>1601</v>
      </c>
      <c r="C621" s="61"/>
      <c r="D621" s="62">
        <v>1</v>
      </c>
      <c r="E621" s="63" t="s">
        <v>448</v>
      </c>
      <c r="F621" s="64">
        <v>217</v>
      </c>
      <c r="G621" s="64">
        <f t="shared" si="95"/>
        <v>22.242500000000035</v>
      </c>
      <c r="H621" s="65">
        <f t="shared" si="96"/>
        <v>0.10250000000000016</v>
      </c>
      <c r="I621" s="66">
        <v>239.24250000000004</v>
      </c>
      <c r="J621" s="67">
        <f t="shared" si="97"/>
        <v>239.24250000000004</v>
      </c>
      <c r="K621" s="68">
        <v>0.05</v>
      </c>
      <c r="L621" s="69">
        <f t="shared" si="98"/>
        <v>251.20462500000005</v>
      </c>
      <c r="M621" s="70">
        <v>45766</v>
      </c>
      <c r="N621" s="99" t="s">
        <v>80</v>
      </c>
      <c r="O621" s="80" t="s">
        <v>1585</v>
      </c>
      <c r="P621" s="72" t="s">
        <v>1586</v>
      </c>
      <c r="Q621" s="72" t="s">
        <v>1587</v>
      </c>
      <c r="R621" s="73" t="s">
        <v>1538</v>
      </c>
      <c r="S621" s="10" t="s">
        <v>92</v>
      </c>
    </row>
    <row r="622" spans="1:19" ht="13.2" customHeight="1" outlineLevel="1" x14ac:dyDescent="0.25">
      <c r="A622" s="59" t="s">
        <v>1602</v>
      </c>
      <c r="B622" s="60" t="s">
        <v>1603</v>
      </c>
      <c r="C622" s="61"/>
      <c r="D622" s="62">
        <v>1</v>
      </c>
      <c r="E622" s="63" t="s">
        <v>448</v>
      </c>
      <c r="F622" s="64">
        <v>217</v>
      </c>
      <c r="G622" s="64">
        <f t="shared" si="95"/>
        <v>22.242500000000035</v>
      </c>
      <c r="H622" s="65">
        <f t="shared" si="96"/>
        <v>0.10250000000000016</v>
      </c>
      <c r="I622" s="66">
        <v>239.24250000000004</v>
      </c>
      <c r="J622" s="67">
        <f t="shared" si="97"/>
        <v>239.24250000000004</v>
      </c>
      <c r="K622" s="68">
        <v>0.05</v>
      </c>
      <c r="L622" s="69">
        <f t="shared" si="98"/>
        <v>251.20462500000005</v>
      </c>
      <c r="M622" s="70">
        <v>45766</v>
      </c>
      <c r="N622" s="99" t="s">
        <v>80</v>
      </c>
      <c r="O622" s="80" t="s">
        <v>1585</v>
      </c>
      <c r="P622" s="72" t="s">
        <v>1586</v>
      </c>
      <c r="Q622" s="72" t="s">
        <v>1587</v>
      </c>
      <c r="R622" s="73" t="s">
        <v>1538</v>
      </c>
      <c r="S622" s="10" t="s">
        <v>92</v>
      </c>
    </row>
    <row r="623" spans="1:19" ht="13.2" customHeight="1" outlineLevel="1" x14ac:dyDescent="0.25">
      <c r="A623" s="59" t="s">
        <v>1604</v>
      </c>
      <c r="B623" s="60" t="s">
        <v>1605</v>
      </c>
      <c r="C623" s="61"/>
      <c r="D623" s="62">
        <v>1</v>
      </c>
      <c r="E623" s="63" t="s">
        <v>448</v>
      </c>
      <c r="F623" s="64">
        <v>217</v>
      </c>
      <c r="G623" s="64">
        <f t="shared" si="95"/>
        <v>22.242500000000035</v>
      </c>
      <c r="H623" s="65">
        <f t="shared" si="96"/>
        <v>0.10250000000000016</v>
      </c>
      <c r="I623" s="66">
        <v>239.24250000000004</v>
      </c>
      <c r="J623" s="67">
        <f t="shared" si="97"/>
        <v>239.24250000000004</v>
      </c>
      <c r="K623" s="68">
        <v>0.05</v>
      </c>
      <c r="L623" s="69">
        <f t="shared" si="98"/>
        <v>251.20462500000005</v>
      </c>
      <c r="M623" s="70">
        <v>45766</v>
      </c>
      <c r="N623" s="99" t="s">
        <v>80</v>
      </c>
      <c r="O623" s="80" t="s">
        <v>1585</v>
      </c>
      <c r="P623" s="72" t="s">
        <v>1586</v>
      </c>
      <c r="Q623" s="72" t="s">
        <v>1587</v>
      </c>
      <c r="R623" s="73" t="s">
        <v>1538</v>
      </c>
      <c r="S623" s="10" t="s">
        <v>92</v>
      </c>
    </row>
    <row r="624" spans="1:19" ht="13.2" customHeight="1" outlineLevel="1" x14ac:dyDescent="0.25">
      <c r="A624" s="59" t="s">
        <v>1606</v>
      </c>
      <c r="B624" s="60" t="s">
        <v>1607</v>
      </c>
      <c r="C624" s="61"/>
      <c r="D624" s="62">
        <v>1</v>
      </c>
      <c r="E624" s="63" t="s">
        <v>448</v>
      </c>
      <c r="F624" s="64">
        <v>217</v>
      </c>
      <c r="G624" s="64">
        <f t="shared" si="95"/>
        <v>22.242500000000035</v>
      </c>
      <c r="H624" s="65">
        <f t="shared" si="96"/>
        <v>0.10250000000000016</v>
      </c>
      <c r="I624" s="66">
        <v>239.24250000000004</v>
      </c>
      <c r="J624" s="67">
        <f t="shared" si="97"/>
        <v>239.24250000000004</v>
      </c>
      <c r="K624" s="68">
        <v>0.05</v>
      </c>
      <c r="L624" s="69">
        <f t="shared" si="98"/>
        <v>251.20462500000005</v>
      </c>
      <c r="M624" s="70">
        <v>45766</v>
      </c>
      <c r="N624" s="99" t="s">
        <v>80</v>
      </c>
      <c r="O624" s="80" t="s">
        <v>1585</v>
      </c>
      <c r="P624" s="72" t="s">
        <v>1586</v>
      </c>
      <c r="Q624" s="72" t="s">
        <v>1587</v>
      </c>
      <c r="R624" s="73" t="s">
        <v>1538</v>
      </c>
      <c r="S624" s="10" t="s">
        <v>92</v>
      </c>
    </row>
    <row r="625" spans="1:19" ht="13.2" customHeight="1" outlineLevel="1" x14ac:dyDescent="0.25">
      <c r="A625" s="59" t="s">
        <v>1608</v>
      </c>
      <c r="B625" s="60" t="s">
        <v>1609</v>
      </c>
      <c r="C625" s="61"/>
      <c r="D625" s="62">
        <v>1</v>
      </c>
      <c r="E625" s="63" t="s">
        <v>448</v>
      </c>
      <c r="F625" s="64">
        <v>217</v>
      </c>
      <c r="G625" s="64">
        <f t="shared" si="95"/>
        <v>22.242500000000035</v>
      </c>
      <c r="H625" s="65">
        <f t="shared" si="96"/>
        <v>0.10250000000000016</v>
      </c>
      <c r="I625" s="66">
        <v>239.24250000000004</v>
      </c>
      <c r="J625" s="67">
        <f t="shared" si="97"/>
        <v>239.24250000000004</v>
      </c>
      <c r="K625" s="68">
        <v>0.05</v>
      </c>
      <c r="L625" s="69">
        <f t="shared" si="98"/>
        <v>251.20462500000005</v>
      </c>
      <c r="M625" s="70">
        <v>45766</v>
      </c>
      <c r="N625" s="99" t="s">
        <v>80</v>
      </c>
      <c r="O625" s="80" t="s">
        <v>1585</v>
      </c>
      <c r="P625" s="72" t="s">
        <v>1586</v>
      </c>
      <c r="Q625" s="72" t="s">
        <v>1587</v>
      </c>
      <c r="R625" s="73" t="s">
        <v>1538</v>
      </c>
      <c r="S625" s="10" t="s">
        <v>92</v>
      </c>
    </row>
    <row r="626" spans="1:19" ht="13.2" customHeight="1" outlineLevel="1" x14ac:dyDescent="0.25">
      <c r="A626" s="59" t="s">
        <v>1610</v>
      </c>
      <c r="B626" s="60" t="s">
        <v>1611</v>
      </c>
      <c r="C626" s="61"/>
      <c r="D626" s="62">
        <v>1</v>
      </c>
      <c r="E626" s="63" t="s">
        <v>448</v>
      </c>
      <c r="F626" s="64">
        <v>165</v>
      </c>
      <c r="G626" s="64">
        <f>I626-F626</f>
        <v>16.912499999999994</v>
      </c>
      <c r="H626" s="65">
        <f t="shared" si="96"/>
        <v>0.10249999999999997</v>
      </c>
      <c r="I626" s="66">
        <v>181.91249999999999</v>
      </c>
      <c r="J626" s="67">
        <f t="shared" si="97"/>
        <v>181.91249999999999</v>
      </c>
      <c r="K626" s="68">
        <v>0.05</v>
      </c>
      <c r="L626" s="69">
        <f>J626*(1+K626)</f>
        <v>191.00812500000001</v>
      </c>
      <c r="M626" s="70">
        <v>45766</v>
      </c>
      <c r="N626" s="99" t="s">
        <v>80</v>
      </c>
      <c r="O626" s="80" t="s">
        <v>1585</v>
      </c>
      <c r="P626" s="72" t="s">
        <v>1586</v>
      </c>
      <c r="Q626" s="72" t="s">
        <v>1587</v>
      </c>
      <c r="R626" s="73" t="s">
        <v>1538</v>
      </c>
      <c r="S626" s="10" t="s">
        <v>92</v>
      </c>
    </row>
    <row r="627" spans="1:19" ht="13.2" customHeight="1" outlineLevel="1" x14ac:dyDescent="0.25">
      <c r="A627" s="59" t="s">
        <v>1612</v>
      </c>
      <c r="B627" s="60" t="s">
        <v>1613</v>
      </c>
      <c r="C627" s="61"/>
      <c r="D627" s="62">
        <v>1</v>
      </c>
      <c r="E627" s="63" t="s">
        <v>448</v>
      </c>
      <c r="F627" s="64">
        <v>220</v>
      </c>
      <c r="G627" s="64">
        <f t="shared" si="95"/>
        <v>22.550000000000011</v>
      </c>
      <c r="H627" s="65">
        <f t="shared" si="96"/>
        <v>0.10250000000000005</v>
      </c>
      <c r="I627" s="66">
        <v>242.55</v>
      </c>
      <c r="J627" s="67">
        <f t="shared" si="97"/>
        <v>242.55</v>
      </c>
      <c r="K627" s="68">
        <v>0.05</v>
      </c>
      <c r="L627" s="69">
        <f t="shared" ref="L627:L638" si="99">J627*(1+K627)</f>
        <v>254.67750000000001</v>
      </c>
      <c r="M627" s="70">
        <v>45766</v>
      </c>
      <c r="N627" s="99" t="s">
        <v>80</v>
      </c>
      <c r="O627" s="80" t="s">
        <v>1614</v>
      </c>
      <c r="P627" s="72" t="s">
        <v>1615</v>
      </c>
      <c r="Q627" s="72" t="s">
        <v>1616</v>
      </c>
      <c r="R627" s="73"/>
      <c r="S627" s="10" t="s">
        <v>92</v>
      </c>
    </row>
    <row r="628" spans="1:19" ht="13.2" customHeight="1" outlineLevel="1" x14ac:dyDescent="0.25">
      <c r="A628" s="59" t="s">
        <v>1617</v>
      </c>
      <c r="B628" s="60" t="s">
        <v>1618</v>
      </c>
      <c r="C628" s="61"/>
      <c r="D628" s="62">
        <v>1</v>
      </c>
      <c r="E628" s="63" t="s">
        <v>448</v>
      </c>
      <c r="F628" s="64">
        <v>150</v>
      </c>
      <c r="G628" s="64">
        <f t="shared" si="95"/>
        <v>15.375</v>
      </c>
      <c r="H628" s="65">
        <f t="shared" si="96"/>
        <v>0.10249999999999999</v>
      </c>
      <c r="I628" s="66">
        <v>165.375</v>
      </c>
      <c r="J628" s="67">
        <f t="shared" si="97"/>
        <v>165.375</v>
      </c>
      <c r="K628" s="68">
        <v>0.05</v>
      </c>
      <c r="L628" s="69">
        <f t="shared" si="99"/>
        <v>173.64375000000001</v>
      </c>
      <c r="M628" s="70">
        <v>45766</v>
      </c>
      <c r="N628" s="99" t="s">
        <v>80</v>
      </c>
      <c r="O628" s="80" t="s">
        <v>1614</v>
      </c>
      <c r="P628" s="72" t="s">
        <v>1615</v>
      </c>
      <c r="Q628" s="72" t="s">
        <v>1616</v>
      </c>
      <c r="R628" s="73"/>
      <c r="S628" s="10" t="s">
        <v>92</v>
      </c>
    </row>
    <row r="629" spans="1:19" ht="13.2" customHeight="1" outlineLevel="1" x14ac:dyDescent="0.25">
      <c r="A629" s="59" t="s">
        <v>1619</v>
      </c>
      <c r="B629" s="60" t="s">
        <v>1620</v>
      </c>
      <c r="C629" s="246" t="s">
        <v>1621</v>
      </c>
      <c r="D629" s="62">
        <v>1</v>
      </c>
      <c r="E629" s="63" t="s">
        <v>448</v>
      </c>
      <c r="F629" s="64">
        <v>185</v>
      </c>
      <c r="G629" s="64">
        <f t="shared" si="95"/>
        <v>18.962500000000006</v>
      </c>
      <c r="H629" s="65">
        <f t="shared" si="96"/>
        <v>0.10250000000000004</v>
      </c>
      <c r="I629" s="66">
        <v>203.96250000000001</v>
      </c>
      <c r="J629" s="67">
        <f t="shared" si="97"/>
        <v>203.96250000000001</v>
      </c>
      <c r="K629" s="68">
        <v>0.05</v>
      </c>
      <c r="L629" s="69">
        <f t="shared" si="99"/>
        <v>214.16062500000001</v>
      </c>
      <c r="M629" s="70">
        <v>45766</v>
      </c>
      <c r="N629" s="128" t="s">
        <v>67</v>
      </c>
      <c r="O629" s="80" t="s">
        <v>1622</v>
      </c>
      <c r="P629" s="72" t="s">
        <v>1623</v>
      </c>
      <c r="Q629" s="72" t="s">
        <v>1624</v>
      </c>
      <c r="R629" s="73"/>
      <c r="S629" s="10" t="s">
        <v>92</v>
      </c>
    </row>
    <row r="630" spans="1:19" ht="13.2" customHeight="1" outlineLevel="1" x14ac:dyDescent="0.25">
      <c r="A630" s="59" t="s">
        <v>1625</v>
      </c>
      <c r="B630" s="60" t="s">
        <v>1626</v>
      </c>
      <c r="C630" s="246" t="s">
        <v>1621</v>
      </c>
      <c r="D630" s="62">
        <v>1</v>
      </c>
      <c r="E630" s="63" t="s">
        <v>448</v>
      </c>
      <c r="F630" s="64">
        <v>185</v>
      </c>
      <c r="G630" s="64">
        <f t="shared" si="95"/>
        <v>18.962500000000006</v>
      </c>
      <c r="H630" s="65">
        <f t="shared" si="96"/>
        <v>0.10250000000000004</v>
      </c>
      <c r="I630" s="66">
        <v>203.96250000000001</v>
      </c>
      <c r="J630" s="67">
        <f t="shared" si="97"/>
        <v>203.96250000000001</v>
      </c>
      <c r="K630" s="68">
        <v>0.05</v>
      </c>
      <c r="L630" s="69">
        <f t="shared" si="99"/>
        <v>214.16062500000001</v>
      </c>
      <c r="M630" s="70">
        <v>45766</v>
      </c>
      <c r="N630" s="128" t="s">
        <v>67</v>
      </c>
      <c r="O630" s="80" t="s">
        <v>1622</v>
      </c>
      <c r="P630" s="72" t="s">
        <v>1623</v>
      </c>
      <c r="Q630" s="72" t="s">
        <v>1624</v>
      </c>
      <c r="R630" s="73"/>
      <c r="S630" s="10" t="s">
        <v>92</v>
      </c>
    </row>
    <row r="631" spans="1:19" ht="13.2" customHeight="1" outlineLevel="1" x14ac:dyDescent="0.25">
      <c r="A631" s="59" t="s">
        <v>1627</v>
      </c>
      <c r="B631" s="60" t="s">
        <v>1628</v>
      </c>
      <c r="C631" s="246" t="s">
        <v>1629</v>
      </c>
      <c r="D631" s="62">
        <v>1</v>
      </c>
      <c r="E631" s="63" t="s">
        <v>448</v>
      </c>
      <c r="F631" s="64">
        <v>98</v>
      </c>
      <c r="G631" s="64">
        <f t="shared" si="95"/>
        <v>10.045000000000016</v>
      </c>
      <c r="H631" s="65">
        <f t="shared" si="96"/>
        <v>0.10250000000000016</v>
      </c>
      <c r="I631" s="66">
        <v>108.04500000000002</v>
      </c>
      <c r="J631" s="67">
        <f t="shared" si="97"/>
        <v>108.04500000000002</v>
      </c>
      <c r="K631" s="68">
        <v>0.05</v>
      </c>
      <c r="L631" s="69">
        <f t="shared" si="99"/>
        <v>113.44725000000003</v>
      </c>
      <c r="M631" s="70">
        <v>45766</v>
      </c>
      <c r="N631" s="128" t="s">
        <v>67</v>
      </c>
      <c r="O631" s="80" t="s">
        <v>1630</v>
      </c>
      <c r="P631" s="72" t="s">
        <v>1631</v>
      </c>
      <c r="Q631" s="72" t="s">
        <v>1632</v>
      </c>
      <c r="R631" s="73"/>
      <c r="S631" s="10" t="s">
        <v>92</v>
      </c>
    </row>
    <row r="632" spans="1:19" ht="13.2" customHeight="1" outlineLevel="1" x14ac:dyDescent="0.25">
      <c r="A632" s="59" t="s">
        <v>1633</v>
      </c>
      <c r="B632" s="60" t="s">
        <v>1634</v>
      </c>
      <c r="C632" s="246" t="s">
        <v>1629</v>
      </c>
      <c r="D632" s="62">
        <v>1</v>
      </c>
      <c r="E632" s="63" t="s">
        <v>448</v>
      </c>
      <c r="F632" s="64">
        <v>105</v>
      </c>
      <c r="G632" s="64">
        <f t="shared" si="95"/>
        <v>10.762500000000003</v>
      </c>
      <c r="H632" s="65">
        <f t="shared" si="96"/>
        <v>0.10250000000000002</v>
      </c>
      <c r="I632" s="66">
        <v>115.7625</v>
      </c>
      <c r="J632" s="67">
        <f t="shared" si="97"/>
        <v>115.7625</v>
      </c>
      <c r="K632" s="68">
        <v>0.05</v>
      </c>
      <c r="L632" s="69">
        <f t="shared" si="99"/>
        <v>121.55062500000001</v>
      </c>
      <c r="M632" s="70">
        <v>45766</v>
      </c>
      <c r="N632" s="128" t="s">
        <v>67</v>
      </c>
      <c r="O632" s="80" t="s">
        <v>1622</v>
      </c>
      <c r="P632" s="72" t="s">
        <v>1623</v>
      </c>
      <c r="Q632" s="72" t="s">
        <v>1624</v>
      </c>
      <c r="R632" s="73"/>
      <c r="S632" s="10" t="s">
        <v>92</v>
      </c>
    </row>
    <row r="633" spans="1:19" ht="13.2" customHeight="1" outlineLevel="1" x14ac:dyDescent="0.25">
      <c r="A633" s="59" t="s">
        <v>1635</v>
      </c>
      <c r="B633" s="60" t="s">
        <v>1636</v>
      </c>
      <c r="C633" s="246" t="s">
        <v>1629</v>
      </c>
      <c r="D633" s="62">
        <v>1</v>
      </c>
      <c r="E633" s="63" t="s">
        <v>448</v>
      </c>
      <c r="F633" s="64">
        <v>150</v>
      </c>
      <c r="G633" s="64">
        <f t="shared" si="95"/>
        <v>15.375</v>
      </c>
      <c r="H633" s="65">
        <f t="shared" si="96"/>
        <v>0.10249999999999999</v>
      </c>
      <c r="I633" s="66">
        <v>165.375</v>
      </c>
      <c r="J633" s="67">
        <f t="shared" si="97"/>
        <v>165.375</v>
      </c>
      <c r="K633" s="68">
        <v>0.05</v>
      </c>
      <c r="L633" s="69">
        <f t="shared" si="99"/>
        <v>173.64375000000001</v>
      </c>
      <c r="M633" s="70">
        <v>45766</v>
      </c>
      <c r="N633" s="128" t="s">
        <v>67</v>
      </c>
      <c r="O633" s="80" t="s">
        <v>1622</v>
      </c>
      <c r="P633" s="72" t="s">
        <v>1623</v>
      </c>
      <c r="Q633" s="72" t="s">
        <v>1624</v>
      </c>
      <c r="R633" s="73"/>
      <c r="S633" s="10" t="s">
        <v>92</v>
      </c>
    </row>
    <row r="634" spans="1:19" ht="13.2" customHeight="1" outlineLevel="1" x14ac:dyDescent="0.25">
      <c r="A634" s="59" t="s">
        <v>1637</v>
      </c>
      <c r="B634" s="60" t="s">
        <v>1638</v>
      </c>
      <c r="C634" s="246" t="s">
        <v>1639</v>
      </c>
      <c r="D634" s="62">
        <v>1</v>
      </c>
      <c r="E634" s="63" t="s">
        <v>448</v>
      </c>
      <c r="F634" s="64">
        <v>251</v>
      </c>
      <c r="G634" s="64">
        <f t="shared" si="95"/>
        <v>25.72750000000002</v>
      </c>
      <c r="H634" s="65">
        <f t="shared" si="96"/>
        <v>0.10250000000000008</v>
      </c>
      <c r="I634" s="66">
        <v>276.72750000000002</v>
      </c>
      <c r="J634" s="67">
        <f t="shared" si="97"/>
        <v>276.72750000000002</v>
      </c>
      <c r="K634" s="68">
        <v>0.05</v>
      </c>
      <c r="L634" s="69">
        <f t="shared" si="99"/>
        <v>290.56387500000005</v>
      </c>
      <c r="M634" s="70">
        <v>45766</v>
      </c>
      <c r="N634" s="128" t="s">
        <v>67</v>
      </c>
      <c r="O634" s="80" t="s">
        <v>1622</v>
      </c>
      <c r="P634" s="72" t="s">
        <v>1623</v>
      </c>
      <c r="Q634" s="72" t="s">
        <v>1624</v>
      </c>
      <c r="R634" s="73"/>
      <c r="S634" s="10" t="s">
        <v>92</v>
      </c>
    </row>
    <row r="635" spans="1:19" ht="13.2" customHeight="1" outlineLevel="1" x14ac:dyDescent="0.25">
      <c r="A635" s="59" t="s">
        <v>1640</v>
      </c>
      <c r="B635" s="60" t="s">
        <v>1641</v>
      </c>
      <c r="C635" s="246"/>
      <c r="D635" s="62">
        <v>1</v>
      </c>
      <c r="E635" s="63" t="s">
        <v>448</v>
      </c>
      <c r="F635" s="64">
        <v>140</v>
      </c>
      <c r="G635" s="64">
        <f t="shared" si="95"/>
        <v>14.349999999999994</v>
      </c>
      <c r="H635" s="65">
        <f t="shared" si="96"/>
        <v>0.10249999999999997</v>
      </c>
      <c r="I635" s="66">
        <v>154.35</v>
      </c>
      <c r="J635" s="67">
        <f t="shared" si="97"/>
        <v>154.35</v>
      </c>
      <c r="K635" s="68">
        <v>0.05</v>
      </c>
      <c r="L635" s="69">
        <f t="shared" si="99"/>
        <v>162.0675</v>
      </c>
      <c r="M635" s="70">
        <v>45766</v>
      </c>
      <c r="N635" s="128" t="s">
        <v>67</v>
      </c>
      <c r="O635" s="80" t="s">
        <v>1622</v>
      </c>
      <c r="P635" s="72" t="s">
        <v>1623</v>
      </c>
      <c r="Q635" s="72" t="s">
        <v>1624</v>
      </c>
      <c r="R635" s="73"/>
      <c r="S635" s="10" t="s">
        <v>92</v>
      </c>
    </row>
    <row r="636" spans="1:19" ht="13.2" customHeight="1" outlineLevel="1" x14ac:dyDescent="0.25">
      <c r="A636" s="59" t="s">
        <v>1642</v>
      </c>
      <c r="B636" s="60" t="s">
        <v>1643</v>
      </c>
      <c r="C636" s="246"/>
      <c r="D636" s="62">
        <v>1</v>
      </c>
      <c r="E636" s="63" t="s">
        <v>448</v>
      </c>
      <c r="F636" s="64">
        <v>160</v>
      </c>
      <c r="G636" s="64">
        <f t="shared" si="95"/>
        <v>16.400000000000006</v>
      </c>
      <c r="H636" s="65">
        <f t="shared" si="96"/>
        <v>0.10250000000000004</v>
      </c>
      <c r="I636" s="66">
        <v>176.4</v>
      </c>
      <c r="J636" s="67">
        <f t="shared" si="97"/>
        <v>176.4</v>
      </c>
      <c r="K636" s="68">
        <v>0.05</v>
      </c>
      <c r="L636" s="69">
        <f t="shared" si="99"/>
        <v>185.22000000000003</v>
      </c>
      <c r="M636" s="70">
        <v>45766</v>
      </c>
      <c r="N636" s="128" t="s">
        <v>67</v>
      </c>
      <c r="O636" s="80" t="s">
        <v>1622</v>
      </c>
      <c r="P636" s="72" t="s">
        <v>1623</v>
      </c>
      <c r="Q636" s="72" t="s">
        <v>1624</v>
      </c>
      <c r="R636" s="73"/>
      <c r="S636" s="10" t="s">
        <v>92</v>
      </c>
    </row>
    <row r="637" spans="1:19" ht="13.2" customHeight="1" outlineLevel="1" x14ac:dyDescent="0.25">
      <c r="A637" s="59" t="s">
        <v>1644</v>
      </c>
      <c r="B637" s="60" t="s">
        <v>1645</v>
      </c>
      <c r="C637" s="246"/>
      <c r="D637" s="62">
        <v>1</v>
      </c>
      <c r="E637" s="63" t="s">
        <v>448</v>
      </c>
      <c r="F637" s="64">
        <v>180</v>
      </c>
      <c r="G637" s="64">
        <f t="shared" si="95"/>
        <v>18.450000000000017</v>
      </c>
      <c r="H637" s="65">
        <f t="shared" si="96"/>
        <v>0.10250000000000009</v>
      </c>
      <c r="I637" s="66">
        <v>198.45000000000002</v>
      </c>
      <c r="J637" s="67">
        <f t="shared" si="97"/>
        <v>198.45000000000002</v>
      </c>
      <c r="K637" s="68">
        <v>0.05</v>
      </c>
      <c r="L637" s="69">
        <f t="shared" si="99"/>
        <v>208.37250000000003</v>
      </c>
      <c r="M637" s="70">
        <v>45766</v>
      </c>
      <c r="N637" s="128" t="s">
        <v>67</v>
      </c>
      <c r="O637" s="80" t="s">
        <v>1622</v>
      </c>
      <c r="P637" s="72" t="s">
        <v>1623</v>
      </c>
      <c r="Q637" s="72" t="s">
        <v>1624</v>
      </c>
      <c r="R637" s="73"/>
      <c r="S637" s="10" t="s">
        <v>92</v>
      </c>
    </row>
    <row r="638" spans="1:19" ht="13.2" customHeight="1" outlineLevel="1" x14ac:dyDescent="0.25">
      <c r="A638" s="59" t="s">
        <v>1646</v>
      </c>
      <c r="B638" s="60" t="s">
        <v>1647</v>
      </c>
      <c r="C638" s="246"/>
      <c r="D638" s="62">
        <v>1</v>
      </c>
      <c r="E638" s="63" t="s">
        <v>448</v>
      </c>
      <c r="F638" s="64">
        <v>200</v>
      </c>
      <c r="G638" s="64">
        <f t="shared" si="95"/>
        <v>20.5</v>
      </c>
      <c r="H638" s="65">
        <f t="shared" si="96"/>
        <v>0.10249999999999999</v>
      </c>
      <c r="I638" s="76">
        <v>220.5</v>
      </c>
      <c r="J638" s="67">
        <f t="shared" si="97"/>
        <v>220.5</v>
      </c>
      <c r="K638" s="77">
        <v>0.05</v>
      </c>
      <c r="L638" s="69">
        <f t="shared" si="99"/>
        <v>231.52500000000001</v>
      </c>
      <c r="M638" s="78">
        <v>45766</v>
      </c>
      <c r="N638" s="129" t="s">
        <v>67</v>
      </c>
      <c r="O638" s="80" t="s">
        <v>1622</v>
      </c>
      <c r="P638" s="72" t="s">
        <v>1623</v>
      </c>
      <c r="Q638" s="72" t="s">
        <v>1624</v>
      </c>
      <c r="R638" s="73"/>
      <c r="S638" s="10" t="s">
        <v>92</v>
      </c>
    </row>
    <row r="639" spans="1:19" ht="13.2" customHeight="1" x14ac:dyDescent="0.25">
      <c r="A639" s="113" t="s">
        <v>1648</v>
      </c>
      <c r="B639" s="114" t="s">
        <v>1649</v>
      </c>
      <c r="C639" s="115"/>
      <c r="D639" s="200"/>
      <c r="E639" s="117"/>
      <c r="F639" s="238"/>
      <c r="G639" s="239"/>
      <c r="H639" s="239"/>
      <c r="I639" s="247"/>
      <c r="J639" s="121"/>
      <c r="K639" s="248"/>
      <c r="L639" s="132"/>
      <c r="M639" s="133"/>
      <c r="N639" s="134"/>
      <c r="O639" s="243"/>
      <c r="P639" s="244"/>
      <c r="Q639" s="244"/>
      <c r="R639" s="196"/>
      <c r="S639" s="10" t="s">
        <v>92</v>
      </c>
    </row>
    <row r="640" spans="1:19" ht="13.2" customHeight="1" outlineLevel="1" x14ac:dyDescent="0.25">
      <c r="A640" s="59" t="s">
        <v>1650</v>
      </c>
      <c r="B640" s="60" t="s">
        <v>1651</v>
      </c>
      <c r="C640" s="61"/>
      <c r="D640" s="62">
        <v>20</v>
      </c>
      <c r="E640" s="63" t="s">
        <v>200</v>
      </c>
      <c r="F640" s="64">
        <v>45</v>
      </c>
      <c r="G640" s="64">
        <f t="shared" ref="G640:G650" si="100">I640-F640</f>
        <v>4.6125000000000043</v>
      </c>
      <c r="H640" s="65">
        <f t="shared" ref="H640:H650" si="101">G640/F640</f>
        <v>0.10250000000000009</v>
      </c>
      <c r="I640" s="66">
        <v>49.612500000000004</v>
      </c>
      <c r="J640" s="67">
        <f t="shared" ref="J640:J650" si="102">(($J$9+100%)*I640)*$V$12</f>
        <v>49.612500000000004</v>
      </c>
      <c r="K640" s="176">
        <v>0.05</v>
      </c>
      <c r="L640" s="69">
        <f t="shared" ref="L640:L645" si="103">J640*(1+K640)</f>
        <v>52.093125000000008</v>
      </c>
      <c r="M640" s="70">
        <v>45766</v>
      </c>
      <c r="N640" s="99" t="s">
        <v>80</v>
      </c>
      <c r="O640" s="80" t="s">
        <v>81</v>
      </c>
      <c r="P640" s="72" t="s">
        <v>82</v>
      </c>
      <c r="Q640" s="72" t="s">
        <v>83</v>
      </c>
      <c r="R640" s="73"/>
      <c r="S640" s="10" t="s">
        <v>92</v>
      </c>
    </row>
    <row r="641" spans="1:19" ht="13.2" customHeight="1" outlineLevel="1" x14ac:dyDescent="0.25">
      <c r="A641" s="59" t="s">
        <v>1652</v>
      </c>
      <c r="B641" s="249" t="s">
        <v>1653</v>
      </c>
      <c r="C641" s="61"/>
      <c r="D641" s="62">
        <v>5</v>
      </c>
      <c r="E641" s="63" t="s">
        <v>618</v>
      </c>
      <c r="F641" s="64">
        <v>20</v>
      </c>
      <c r="G641" s="64">
        <f t="shared" si="100"/>
        <v>2.0500000000000007</v>
      </c>
      <c r="H641" s="65">
        <f t="shared" si="101"/>
        <v>0.10250000000000004</v>
      </c>
      <c r="I641" s="66">
        <v>22.05</v>
      </c>
      <c r="J641" s="67">
        <f t="shared" si="102"/>
        <v>22.05</v>
      </c>
      <c r="K641" s="68">
        <v>0.05</v>
      </c>
      <c r="L641" s="69">
        <f t="shared" si="103"/>
        <v>23.152500000000003</v>
      </c>
      <c r="M641" s="70">
        <v>45766</v>
      </c>
      <c r="N641" s="99" t="s">
        <v>80</v>
      </c>
      <c r="O641" s="80" t="s">
        <v>1654</v>
      </c>
      <c r="P641" s="72" t="s">
        <v>1655</v>
      </c>
      <c r="Q641" s="72"/>
      <c r="R641" s="73"/>
      <c r="S641" s="10" t="s">
        <v>92</v>
      </c>
    </row>
    <row r="642" spans="1:19" ht="13.2" customHeight="1" outlineLevel="1" x14ac:dyDescent="0.25">
      <c r="A642" s="59" t="s">
        <v>1656</v>
      </c>
      <c r="B642" s="249" t="s">
        <v>1657</v>
      </c>
      <c r="C642" s="61"/>
      <c r="D642" s="62">
        <v>250</v>
      </c>
      <c r="E642" s="63" t="s">
        <v>503</v>
      </c>
      <c r="F642" s="64">
        <v>10</v>
      </c>
      <c r="G642" s="64">
        <f t="shared" si="100"/>
        <v>1.0250000000000004</v>
      </c>
      <c r="H642" s="65">
        <f t="shared" si="101"/>
        <v>0.10250000000000004</v>
      </c>
      <c r="I642" s="66">
        <v>11.025</v>
      </c>
      <c r="J642" s="67">
        <f t="shared" si="102"/>
        <v>11.025</v>
      </c>
      <c r="K642" s="68">
        <v>0.05</v>
      </c>
      <c r="L642" s="69">
        <f t="shared" si="103"/>
        <v>11.576250000000002</v>
      </c>
      <c r="M642" s="70">
        <v>45766</v>
      </c>
      <c r="N642" s="99" t="s">
        <v>80</v>
      </c>
      <c r="O642" s="80" t="s">
        <v>1654</v>
      </c>
      <c r="P642" s="72" t="s">
        <v>1655</v>
      </c>
      <c r="Q642" s="72"/>
      <c r="R642" s="73"/>
      <c r="S642" s="10" t="s">
        <v>92</v>
      </c>
    </row>
    <row r="643" spans="1:19" ht="13.2" customHeight="1" outlineLevel="1" x14ac:dyDescent="0.25">
      <c r="A643" s="59" t="s">
        <v>1658</v>
      </c>
      <c r="B643" s="249" t="s">
        <v>1659</v>
      </c>
      <c r="C643" s="61"/>
      <c r="D643" s="62">
        <v>250</v>
      </c>
      <c r="E643" s="63" t="s">
        <v>503</v>
      </c>
      <c r="F643" s="64">
        <v>15</v>
      </c>
      <c r="G643" s="64">
        <f t="shared" si="100"/>
        <v>1.5375000000000014</v>
      </c>
      <c r="H643" s="65">
        <f t="shared" si="101"/>
        <v>0.10250000000000009</v>
      </c>
      <c r="I643" s="66">
        <v>16.537500000000001</v>
      </c>
      <c r="J643" s="67">
        <f t="shared" si="102"/>
        <v>16.537500000000001</v>
      </c>
      <c r="K643" s="68">
        <v>0.05</v>
      </c>
      <c r="L643" s="69">
        <f t="shared" si="103"/>
        <v>17.364375000000003</v>
      </c>
      <c r="M643" s="70">
        <v>45766</v>
      </c>
      <c r="N643" s="99" t="s">
        <v>80</v>
      </c>
      <c r="O643" s="80" t="s">
        <v>1654</v>
      </c>
      <c r="P643" s="72" t="s">
        <v>1655</v>
      </c>
      <c r="Q643" s="72"/>
      <c r="R643" s="73"/>
      <c r="S643" s="10" t="s">
        <v>92</v>
      </c>
    </row>
    <row r="644" spans="1:19" ht="13.2" customHeight="1" outlineLevel="1" x14ac:dyDescent="0.25">
      <c r="A644" s="59" t="s">
        <v>1660</v>
      </c>
      <c r="B644" s="60" t="s">
        <v>1661</v>
      </c>
      <c r="C644" s="61"/>
      <c r="D644" s="62">
        <v>1</v>
      </c>
      <c r="E644" s="63" t="s">
        <v>128</v>
      </c>
      <c r="F644" s="64">
        <v>10</v>
      </c>
      <c r="G644" s="64">
        <f t="shared" si="100"/>
        <v>1.0250000000000004</v>
      </c>
      <c r="H644" s="65">
        <f t="shared" si="101"/>
        <v>0.10250000000000004</v>
      </c>
      <c r="I644" s="66">
        <v>11.025</v>
      </c>
      <c r="J644" s="67">
        <f t="shared" si="102"/>
        <v>11.025</v>
      </c>
      <c r="K644" s="68">
        <v>0.05</v>
      </c>
      <c r="L644" s="69">
        <f t="shared" si="103"/>
        <v>11.576250000000002</v>
      </c>
      <c r="M644" s="70">
        <v>45766</v>
      </c>
      <c r="N644" s="128" t="s">
        <v>67</v>
      </c>
      <c r="O644" s="80" t="s">
        <v>1622</v>
      </c>
      <c r="P644" s="72" t="s">
        <v>1623</v>
      </c>
      <c r="Q644" s="72" t="s">
        <v>1624</v>
      </c>
      <c r="R644" s="73"/>
      <c r="S644" s="10" t="s">
        <v>92</v>
      </c>
    </row>
    <row r="645" spans="1:19" ht="13.2" customHeight="1" outlineLevel="1" x14ac:dyDescent="0.25">
      <c r="A645" s="59" t="s">
        <v>1662</v>
      </c>
      <c r="B645" s="60" t="s">
        <v>1663</v>
      </c>
      <c r="C645" s="61"/>
      <c r="D645" s="62">
        <v>50</v>
      </c>
      <c r="E645" s="63" t="s">
        <v>503</v>
      </c>
      <c r="F645" s="64">
        <v>300</v>
      </c>
      <c r="G645" s="64">
        <f t="shared" si="100"/>
        <v>30.75</v>
      </c>
      <c r="H645" s="65">
        <f t="shared" si="101"/>
        <v>0.10249999999999999</v>
      </c>
      <c r="I645" s="66">
        <v>330.75</v>
      </c>
      <c r="J645" s="67">
        <f t="shared" si="102"/>
        <v>330.75</v>
      </c>
      <c r="K645" s="68">
        <v>0.05</v>
      </c>
      <c r="L645" s="69">
        <f t="shared" si="103"/>
        <v>347.28750000000002</v>
      </c>
      <c r="M645" s="70">
        <v>45766</v>
      </c>
      <c r="N645" s="128" t="s">
        <v>67</v>
      </c>
      <c r="O645" s="80" t="s">
        <v>1622</v>
      </c>
      <c r="P645" s="72" t="s">
        <v>1623</v>
      </c>
      <c r="Q645" s="72" t="s">
        <v>1624</v>
      </c>
      <c r="R645" s="73"/>
      <c r="S645" s="10" t="s">
        <v>92</v>
      </c>
    </row>
    <row r="646" spans="1:19" ht="13.2" customHeight="1" outlineLevel="1" x14ac:dyDescent="0.25">
      <c r="A646" s="59" t="s">
        <v>1664</v>
      </c>
      <c r="B646" s="60" t="s">
        <v>1665</v>
      </c>
      <c r="C646" s="61"/>
      <c r="D646" s="62">
        <v>5</v>
      </c>
      <c r="E646" s="63" t="s">
        <v>1666</v>
      </c>
      <c r="F646" s="64">
        <v>350</v>
      </c>
      <c r="G646" s="64">
        <f t="shared" si="100"/>
        <v>35.875</v>
      </c>
      <c r="H646" s="65">
        <f t="shared" si="101"/>
        <v>0.10249999999999999</v>
      </c>
      <c r="I646" s="66">
        <v>385.875</v>
      </c>
      <c r="J646" s="67">
        <f t="shared" si="102"/>
        <v>385.875</v>
      </c>
      <c r="K646" s="68">
        <v>0.05</v>
      </c>
      <c r="L646" s="69">
        <f>J646*(1+K646)</f>
        <v>405.16875000000005</v>
      </c>
      <c r="M646" s="70">
        <v>45766</v>
      </c>
      <c r="N646" s="128" t="s">
        <v>67</v>
      </c>
      <c r="O646" s="80" t="s">
        <v>1622</v>
      </c>
      <c r="P646" s="72" t="s">
        <v>1623</v>
      </c>
      <c r="Q646" s="72" t="s">
        <v>1624</v>
      </c>
      <c r="R646" s="73"/>
      <c r="S646" s="10" t="s">
        <v>92</v>
      </c>
    </row>
    <row r="647" spans="1:19" ht="13.2" customHeight="1" outlineLevel="1" x14ac:dyDescent="0.25">
      <c r="A647" s="59" t="s">
        <v>1667</v>
      </c>
      <c r="B647" s="60" t="s">
        <v>1668</v>
      </c>
      <c r="C647" s="61"/>
      <c r="D647" s="62">
        <v>2.4</v>
      </c>
      <c r="E647" s="63" t="s">
        <v>294</v>
      </c>
      <c r="F647" s="64">
        <v>150</v>
      </c>
      <c r="G647" s="64">
        <f t="shared" si="100"/>
        <v>15.375</v>
      </c>
      <c r="H647" s="65">
        <f t="shared" si="101"/>
        <v>0.10249999999999999</v>
      </c>
      <c r="I647" s="66">
        <v>165.375</v>
      </c>
      <c r="J647" s="67">
        <f t="shared" si="102"/>
        <v>165.375</v>
      </c>
      <c r="K647" s="68">
        <v>0.05</v>
      </c>
      <c r="L647" s="69">
        <f>J647*(1+K647)</f>
        <v>173.64375000000001</v>
      </c>
      <c r="M647" s="70">
        <v>45766</v>
      </c>
      <c r="N647" s="99" t="s">
        <v>80</v>
      </c>
      <c r="O647" s="80" t="s">
        <v>1630</v>
      </c>
      <c r="P647" s="72" t="s">
        <v>1631</v>
      </c>
      <c r="Q647" s="72" t="s">
        <v>1632</v>
      </c>
      <c r="R647" s="73"/>
      <c r="S647" s="10" t="s">
        <v>92</v>
      </c>
    </row>
    <row r="648" spans="1:19" ht="13.2" customHeight="1" outlineLevel="1" x14ac:dyDescent="0.25">
      <c r="A648" s="59" t="s">
        <v>1669</v>
      </c>
      <c r="B648" s="60" t="s">
        <v>1670</v>
      </c>
      <c r="C648" s="61"/>
      <c r="D648" s="62">
        <v>2.5</v>
      </c>
      <c r="E648" s="63" t="s">
        <v>294</v>
      </c>
      <c r="F648" s="64">
        <v>25</v>
      </c>
      <c r="G648" s="64">
        <f>I648-F648</f>
        <v>2.5625</v>
      </c>
      <c r="H648" s="65">
        <f>G648/F648</f>
        <v>0.10249999999999999</v>
      </c>
      <c r="I648" s="66">
        <v>27.5625</v>
      </c>
      <c r="J648" s="67">
        <f t="shared" si="102"/>
        <v>27.5625</v>
      </c>
      <c r="K648" s="68">
        <v>0.05</v>
      </c>
      <c r="L648" s="69">
        <f>J648*(1+K648)</f>
        <v>28.940625000000001</v>
      </c>
      <c r="M648" s="70">
        <v>45766</v>
      </c>
      <c r="N648" s="99" t="s">
        <v>80</v>
      </c>
      <c r="O648" s="80" t="s">
        <v>1654</v>
      </c>
      <c r="P648" s="72" t="s">
        <v>1655</v>
      </c>
      <c r="Q648" s="72"/>
      <c r="R648" s="73"/>
      <c r="S648" s="10" t="s">
        <v>92</v>
      </c>
    </row>
    <row r="649" spans="1:19" ht="13.2" customHeight="1" outlineLevel="1" x14ac:dyDescent="0.25">
      <c r="A649" s="59" t="s">
        <v>1671</v>
      </c>
      <c r="B649" s="60" t="s">
        <v>1672</v>
      </c>
      <c r="C649" s="61"/>
      <c r="D649" s="62">
        <v>2.5</v>
      </c>
      <c r="E649" s="63" t="s">
        <v>294</v>
      </c>
      <c r="F649" s="64">
        <v>25</v>
      </c>
      <c r="G649" s="64">
        <f t="shared" si="100"/>
        <v>2.5625</v>
      </c>
      <c r="H649" s="65">
        <f t="shared" si="101"/>
        <v>0.10249999999999999</v>
      </c>
      <c r="I649" s="66">
        <v>27.5625</v>
      </c>
      <c r="J649" s="67">
        <f t="shared" si="102"/>
        <v>27.5625</v>
      </c>
      <c r="K649" s="68">
        <v>0.05</v>
      </c>
      <c r="L649" s="69">
        <f>J649*(1+K649)</f>
        <v>28.940625000000001</v>
      </c>
      <c r="M649" s="70">
        <v>45766</v>
      </c>
      <c r="N649" s="99" t="s">
        <v>80</v>
      </c>
      <c r="O649" s="80" t="s">
        <v>1654</v>
      </c>
      <c r="P649" s="72" t="s">
        <v>1655</v>
      </c>
      <c r="Q649" s="72"/>
      <c r="R649" s="73"/>
      <c r="S649" s="10" t="s">
        <v>92</v>
      </c>
    </row>
    <row r="650" spans="1:19" ht="13.2" customHeight="1" outlineLevel="1" x14ac:dyDescent="0.25">
      <c r="A650" s="59" t="s">
        <v>1673</v>
      </c>
      <c r="B650" s="60" t="s">
        <v>1674</v>
      </c>
      <c r="C650" s="61"/>
      <c r="D650" s="62">
        <v>2.7</v>
      </c>
      <c r="E650" s="63" t="s">
        <v>294</v>
      </c>
      <c r="F650" s="64">
        <v>150</v>
      </c>
      <c r="G650" s="64">
        <f t="shared" si="100"/>
        <v>15.375</v>
      </c>
      <c r="H650" s="65">
        <f t="shared" si="101"/>
        <v>0.10249999999999999</v>
      </c>
      <c r="I650" s="76">
        <v>165.375</v>
      </c>
      <c r="J650" s="67">
        <f t="shared" si="102"/>
        <v>165.375</v>
      </c>
      <c r="K650" s="68">
        <v>0.05</v>
      </c>
      <c r="L650" s="69">
        <f>J650*(1+K650)</f>
        <v>173.64375000000001</v>
      </c>
      <c r="M650" s="78">
        <v>45766</v>
      </c>
      <c r="N650" s="105" t="s">
        <v>80</v>
      </c>
      <c r="O650" s="80" t="s">
        <v>1614</v>
      </c>
      <c r="P650" s="72" t="s">
        <v>1615</v>
      </c>
      <c r="Q650" s="81" t="s">
        <v>1616</v>
      </c>
      <c r="R650" s="73"/>
      <c r="S650" s="10" t="s">
        <v>92</v>
      </c>
    </row>
    <row r="651" spans="1:19" ht="13.2" customHeight="1" x14ac:dyDescent="0.3">
      <c r="A651" s="47" t="s">
        <v>1675</v>
      </c>
      <c r="B651" s="82" t="s">
        <v>1676</v>
      </c>
      <c r="C651" s="49"/>
      <c r="D651" s="83"/>
      <c r="E651" s="84"/>
      <c r="F651" s="85"/>
      <c r="G651" s="86"/>
      <c r="H651" s="86"/>
      <c r="I651" s="87"/>
      <c r="J651" s="88"/>
      <c r="K651" s="204"/>
      <c r="L651" s="90"/>
      <c r="M651" s="170"/>
      <c r="N651" s="92"/>
      <c r="O651" s="93"/>
      <c r="P651" s="94"/>
      <c r="Q651" s="95"/>
      <c r="R651" s="96"/>
      <c r="S651" s="10" t="s">
        <v>92</v>
      </c>
    </row>
    <row r="652" spans="1:19" ht="13.2" customHeight="1" outlineLevel="1" x14ac:dyDescent="0.25">
      <c r="A652" s="59" t="s">
        <v>1677</v>
      </c>
      <c r="B652" s="60" t="s">
        <v>1678</v>
      </c>
      <c r="C652" s="61"/>
      <c r="D652" s="62">
        <v>35</v>
      </c>
      <c r="E652" s="63" t="s">
        <v>1679</v>
      </c>
      <c r="F652" s="97">
        <v>798</v>
      </c>
      <c r="G652" s="64">
        <f t="shared" ref="G652:G696" si="104">I652-F652</f>
        <v>81.795000000000186</v>
      </c>
      <c r="H652" s="65">
        <f t="shared" ref="H652:H696" si="105">G652/F652</f>
        <v>0.10250000000000023</v>
      </c>
      <c r="I652" s="66">
        <v>879.79500000000019</v>
      </c>
      <c r="J652" s="67">
        <f>(($J$9+100%)*I652)*$V$12</f>
        <v>879.79500000000019</v>
      </c>
      <c r="K652" s="68">
        <v>0.05</v>
      </c>
      <c r="L652" s="69">
        <f>J652*(1+K652)</f>
        <v>923.78475000000026</v>
      </c>
      <c r="M652" s="70">
        <v>45766</v>
      </c>
      <c r="N652" s="99" t="s">
        <v>80</v>
      </c>
      <c r="O652" s="100" t="s">
        <v>1680</v>
      </c>
      <c r="P652" s="101" t="s">
        <v>1681</v>
      </c>
      <c r="Q652" s="101" t="s">
        <v>1682</v>
      </c>
      <c r="R652" s="73"/>
      <c r="S652" s="10" t="s">
        <v>92</v>
      </c>
    </row>
    <row r="653" spans="1:19" ht="13.2" customHeight="1" outlineLevel="1" x14ac:dyDescent="0.25">
      <c r="A653" s="59" t="s">
        <v>1683</v>
      </c>
      <c r="B653" s="60" t="s">
        <v>1684</v>
      </c>
      <c r="C653" s="61"/>
      <c r="D653" s="62">
        <v>11.25</v>
      </c>
      <c r="E653" s="63" t="s">
        <v>1685</v>
      </c>
      <c r="F653" s="64">
        <v>290</v>
      </c>
      <c r="G653" s="64">
        <f t="shared" si="104"/>
        <v>29.725000000000023</v>
      </c>
      <c r="H653" s="65">
        <f t="shared" si="105"/>
        <v>0.10250000000000008</v>
      </c>
      <c r="I653" s="66">
        <v>319.72500000000002</v>
      </c>
      <c r="J653" s="67">
        <f>(($J$9+100%)*I653)*$V$12</f>
        <v>319.72500000000002</v>
      </c>
      <c r="K653" s="68">
        <v>0.05</v>
      </c>
      <c r="L653" s="69">
        <f>J653*(1+K653)</f>
        <v>335.71125000000006</v>
      </c>
      <c r="M653" s="70">
        <v>45766</v>
      </c>
      <c r="N653" s="99" t="s">
        <v>80</v>
      </c>
      <c r="O653" s="80" t="s">
        <v>1686</v>
      </c>
      <c r="P653" s="72" t="s">
        <v>1687</v>
      </c>
      <c r="Q653" s="72" t="s">
        <v>1688</v>
      </c>
      <c r="R653" s="73"/>
      <c r="S653" s="10" t="s">
        <v>92</v>
      </c>
    </row>
    <row r="654" spans="1:19" ht="13.2" customHeight="1" outlineLevel="1" x14ac:dyDescent="0.25">
      <c r="A654" s="59" t="s">
        <v>1689</v>
      </c>
      <c r="B654" s="60" t="s">
        <v>1690</v>
      </c>
      <c r="C654" s="61"/>
      <c r="D654" s="62">
        <v>20</v>
      </c>
      <c r="E654" s="63" t="s">
        <v>1685</v>
      </c>
      <c r="F654" s="64">
        <v>295</v>
      </c>
      <c r="G654" s="64">
        <f t="shared" si="104"/>
        <v>30.237500000000011</v>
      </c>
      <c r="H654" s="65">
        <f t="shared" si="105"/>
        <v>0.10250000000000004</v>
      </c>
      <c r="I654" s="66">
        <v>325.23750000000001</v>
      </c>
      <c r="J654" s="67">
        <f>(($J$9+100%)*I654)*$V$12</f>
        <v>325.23750000000001</v>
      </c>
      <c r="K654" s="68">
        <v>0.05</v>
      </c>
      <c r="L654" s="69">
        <f>J654*(1+K654)</f>
        <v>341.49937500000004</v>
      </c>
      <c r="M654" s="70">
        <v>45766</v>
      </c>
      <c r="N654" s="128" t="s">
        <v>67</v>
      </c>
      <c r="O654" s="80" t="s">
        <v>577</v>
      </c>
      <c r="P654" s="72" t="s">
        <v>1691</v>
      </c>
      <c r="Q654" s="72" t="s">
        <v>579</v>
      </c>
      <c r="R654" s="73"/>
      <c r="S654" s="10" t="s">
        <v>92</v>
      </c>
    </row>
    <row r="655" spans="1:19" ht="13.2" customHeight="1" outlineLevel="1" x14ac:dyDescent="0.25">
      <c r="A655" s="59" t="s">
        <v>1692</v>
      </c>
      <c r="B655" s="60" t="s">
        <v>1693</v>
      </c>
      <c r="C655" s="61"/>
      <c r="D655" s="62">
        <v>25</v>
      </c>
      <c r="E655" s="63" t="s">
        <v>618</v>
      </c>
      <c r="F655" s="64">
        <v>220</v>
      </c>
      <c r="G655" s="64">
        <f t="shared" si="104"/>
        <v>11</v>
      </c>
      <c r="H655" s="65">
        <f t="shared" si="105"/>
        <v>0.05</v>
      </c>
      <c r="I655" s="66">
        <v>231</v>
      </c>
      <c r="J655" s="67">
        <v>220</v>
      </c>
      <c r="K655" s="68">
        <v>0.05</v>
      </c>
      <c r="L655" s="69">
        <v>231</v>
      </c>
      <c r="M655" s="70">
        <v>45766</v>
      </c>
      <c r="N655" s="99" t="s">
        <v>80</v>
      </c>
      <c r="O655" s="80" t="s">
        <v>1686</v>
      </c>
      <c r="P655" s="72" t="s">
        <v>1687</v>
      </c>
      <c r="Q655" s="72" t="s">
        <v>1688</v>
      </c>
      <c r="R655" s="73"/>
      <c r="S655" s="10" t="s">
        <v>92</v>
      </c>
    </row>
    <row r="656" spans="1:19" ht="13.2" customHeight="1" outlineLevel="1" x14ac:dyDescent="0.25">
      <c r="A656" s="59" t="s">
        <v>1694</v>
      </c>
      <c r="B656" s="60" t="s">
        <v>1695</v>
      </c>
      <c r="C656" s="61"/>
      <c r="D656" s="62">
        <v>20</v>
      </c>
      <c r="E656" s="63" t="s">
        <v>1696</v>
      </c>
      <c r="F656" s="64">
        <v>808</v>
      </c>
      <c r="G656" s="64">
        <f>I656-F656</f>
        <v>82.82000000000005</v>
      </c>
      <c r="H656" s="65">
        <f t="shared" si="105"/>
        <v>0.10250000000000006</v>
      </c>
      <c r="I656" s="66">
        <v>890.82</v>
      </c>
      <c r="J656" s="67">
        <f>(($J$9+100%)*I656)*$V$12</f>
        <v>890.82</v>
      </c>
      <c r="K656" s="68">
        <v>0.05</v>
      </c>
      <c r="L656" s="69">
        <f>ROUND((J656*(1+K656)),2)</f>
        <v>935.36</v>
      </c>
      <c r="M656" s="70">
        <v>45766</v>
      </c>
      <c r="N656" s="99" t="s">
        <v>80</v>
      </c>
      <c r="O656" s="80" t="s">
        <v>1697</v>
      </c>
      <c r="P656" s="72" t="s">
        <v>117</v>
      </c>
      <c r="Q656" s="72" t="s">
        <v>1698</v>
      </c>
      <c r="R656" s="73"/>
      <c r="S656" s="10" t="s">
        <v>92</v>
      </c>
    </row>
    <row r="657" spans="1:19" ht="13.2" customHeight="1" outlineLevel="1" x14ac:dyDescent="0.25">
      <c r="A657" s="59" t="s">
        <v>1699</v>
      </c>
      <c r="B657" s="60" t="s">
        <v>1700</v>
      </c>
      <c r="C657" s="61"/>
      <c r="D657" s="62">
        <v>20</v>
      </c>
      <c r="E657" s="63" t="s">
        <v>1696</v>
      </c>
      <c r="F657" s="64">
        <v>710</v>
      </c>
      <c r="G657" s="64">
        <f t="shared" si="104"/>
        <v>623.5</v>
      </c>
      <c r="H657" s="65">
        <f t="shared" si="105"/>
        <v>0.87816901408450709</v>
      </c>
      <c r="I657" s="66">
        <v>1333.5</v>
      </c>
      <c r="J657" s="67">
        <v>1270</v>
      </c>
      <c r="K657" s="68">
        <v>0.05</v>
      </c>
      <c r="L657" s="69">
        <v>1333.5</v>
      </c>
      <c r="M657" s="70">
        <v>45766</v>
      </c>
      <c r="N657" s="128" t="s">
        <v>67</v>
      </c>
      <c r="O657" s="80" t="s">
        <v>1697</v>
      </c>
      <c r="P657" s="72" t="s">
        <v>117</v>
      </c>
      <c r="Q657" s="72" t="s">
        <v>1698</v>
      </c>
      <c r="R657" s="73"/>
      <c r="S657" s="10" t="s">
        <v>92</v>
      </c>
    </row>
    <row r="658" spans="1:19" ht="13.2" customHeight="1" outlineLevel="1" x14ac:dyDescent="0.25">
      <c r="A658" s="59" t="s">
        <v>1701</v>
      </c>
      <c r="B658" s="60" t="str">
        <f>'[36]ESTIMATIONS-MAIN'!B8397</f>
        <v>Anti-bacteria and washable paint</v>
      </c>
      <c r="C658" s="61"/>
      <c r="D658" s="62">
        <v>20</v>
      </c>
      <c r="E658" s="63" t="s">
        <v>1702</v>
      </c>
      <c r="F658" s="64">
        <v>1449</v>
      </c>
      <c r="G658" s="64">
        <f t="shared" si="104"/>
        <v>148.51999999999998</v>
      </c>
      <c r="H658" s="65">
        <f t="shared" si="105"/>
        <v>0.10249827467218771</v>
      </c>
      <c r="I658" s="66">
        <v>1597.52</v>
      </c>
      <c r="J658" s="67">
        <f t="shared" ref="J658:J675" si="106">(($J$9+100%)*I658)*$V$12</f>
        <v>1597.52</v>
      </c>
      <c r="K658" s="68">
        <v>0.05</v>
      </c>
      <c r="L658" s="69">
        <f>ROUND((J658*(1+K658)),2)</f>
        <v>1677.4</v>
      </c>
      <c r="M658" s="70">
        <v>45766</v>
      </c>
      <c r="N658" s="99" t="s">
        <v>80</v>
      </c>
      <c r="O658" s="80" t="s">
        <v>1697</v>
      </c>
      <c r="P658" s="72" t="s">
        <v>117</v>
      </c>
      <c r="Q658" s="72" t="s">
        <v>1698</v>
      </c>
      <c r="R658" s="73"/>
      <c r="S658" s="10" t="s">
        <v>92</v>
      </c>
    </row>
    <row r="659" spans="1:19" ht="13.2" customHeight="1" outlineLevel="1" x14ac:dyDescent="0.25">
      <c r="A659" s="59" t="s">
        <v>1703</v>
      </c>
      <c r="B659" s="60" t="s">
        <v>1704</v>
      </c>
      <c r="C659" s="61"/>
      <c r="D659" s="62">
        <v>20</v>
      </c>
      <c r="E659" s="63" t="s">
        <v>1702</v>
      </c>
      <c r="F659" s="64">
        <v>1449</v>
      </c>
      <c r="G659" s="64">
        <f t="shared" si="104"/>
        <v>148.51999999999998</v>
      </c>
      <c r="H659" s="65">
        <f t="shared" si="105"/>
        <v>0.10249827467218771</v>
      </c>
      <c r="I659" s="66">
        <v>1597.52</v>
      </c>
      <c r="J659" s="67">
        <f t="shared" si="106"/>
        <v>1597.52</v>
      </c>
      <c r="K659" s="68">
        <v>0.05</v>
      </c>
      <c r="L659" s="69">
        <f>ROUND((J659*(1+K659)),2)</f>
        <v>1677.4</v>
      </c>
      <c r="M659" s="70">
        <v>45766</v>
      </c>
      <c r="N659" s="99" t="s">
        <v>80</v>
      </c>
      <c r="O659" s="80" t="s">
        <v>1697</v>
      </c>
      <c r="P659" s="72" t="s">
        <v>117</v>
      </c>
      <c r="Q659" s="72" t="s">
        <v>1698</v>
      </c>
      <c r="R659" s="73"/>
      <c r="S659" s="10" t="s">
        <v>92</v>
      </c>
    </row>
    <row r="660" spans="1:19" ht="13.2" customHeight="1" outlineLevel="1" x14ac:dyDescent="0.25">
      <c r="A660" s="59" t="s">
        <v>1705</v>
      </c>
      <c r="B660" s="60" t="s">
        <v>1706</v>
      </c>
      <c r="C660" s="61"/>
      <c r="D660" s="62">
        <v>18</v>
      </c>
      <c r="E660" s="63" t="s">
        <v>1685</v>
      </c>
      <c r="F660" s="64">
        <v>1560</v>
      </c>
      <c r="G660" s="64">
        <f t="shared" si="104"/>
        <v>159.90000000000009</v>
      </c>
      <c r="H660" s="65">
        <f t="shared" si="105"/>
        <v>0.10250000000000006</v>
      </c>
      <c r="I660" s="66">
        <v>1719.9</v>
      </c>
      <c r="J660" s="67">
        <f t="shared" si="106"/>
        <v>1719.9</v>
      </c>
      <c r="K660" s="68">
        <v>0.05</v>
      </c>
      <c r="L660" s="69">
        <f>ROUND((J660*(1+K660)),2)</f>
        <v>1805.9</v>
      </c>
      <c r="M660" s="70">
        <v>45766</v>
      </c>
      <c r="N660" s="99" t="s">
        <v>80</v>
      </c>
      <c r="O660" s="80" t="s">
        <v>1707</v>
      </c>
      <c r="P660" s="72" t="s">
        <v>1708</v>
      </c>
      <c r="Q660" s="72" t="s">
        <v>1709</v>
      </c>
      <c r="R660" s="73"/>
      <c r="S660" s="10" t="s">
        <v>92</v>
      </c>
    </row>
    <row r="661" spans="1:19" ht="13.2" customHeight="1" outlineLevel="1" x14ac:dyDescent="0.25">
      <c r="A661" s="59" t="s">
        <v>1710</v>
      </c>
      <c r="B661" s="60" t="s">
        <v>1711</v>
      </c>
      <c r="C661" s="61"/>
      <c r="D661" s="62">
        <v>20</v>
      </c>
      <c r="E661" s="63" t="s">
        <v>1696</v>
      </c>
      <c r="F661" s="64">
        <v>907</v>
      </c>
      <c r="G661" s="64">
        <f>I661-F661</f>
        <v>92.970000000000027</v>
      </c>
      <c r="H661" s="65">
        <f t="shared" si="105"/>
        <v>0.10250275633958107</v>
      </c>
      <c r="I661" s="66">
        <v>999.97</v>
      </c>
      <c r="J661" s="67">
        <f t="shared" si="106"/>
        <v>999.97</v>
      </c>
      <c r="K661" s="68">
        <v>0.05</v>
      </c>
      <c r="L661" s="69">
        <f>ROUND((J661*(1+K661)),2)</f>
        <v>1049.97</v>
      </c>
      <c r="M661" s="70">
        <v>45766</v>
      </c>
      <c r="N661" s="99" t="s">
        <v>80</v>
      </c>
      <c r="O661" s="80" t="s">
        <v>1697</v>
      </c>
      <c r="P661" s="72" t="s">
        <v>117</v>
      </c>
      <c r="Q661" s="72" t="s">
        <v>1698</v>
      </c>
      <c r="R661" s="73"/>
      <c r="S661" s="10" t="s">
        <v>92</v>
      </c>
    </row>
    <row r="662" spans="1:19" ht="13.2" customHeight="1" outlineLevel="1" x14ac:dyDescent="0.25">
      <c r="A662" s="59" t="s">
        <v>1712</v>
      </c>
      <c r="B662" s="60" t="s">
        <v>1713</v>
      </c>
      <c r="C662" s="61"/>
      <c r="D662" s="62">
        <v>20</v>
      </c>
      <c r="E662" s="63" t="s">
        <v>1685</v>
      </c>
      <c r="F662" s="64">
        <v>420</v>
      </c>
      <c r="G662" s="64">
        <f t="shared" si="104"/>
        <v>43.050000000000011</v>
      </c>
      <c r="H662" s="65">
        <f t="shared" si="105"/>
        <v>0.10250000000000002</v>
      </c>
      <c r="I662" s="66">
        <v>463.05</v>
      </c>
      <c r="J662" s="67">
        <f t="shared" si="106"/>
        <v>463.05</v>
      </c>
      <c r="K662" s="68">
        <v>0.05</v>
      </c>
      <c r="L662" s="69">
        <f>J662*(1+K662)</f>
        <v>486.20250000000004</v>
      </c>
      <c r="M662" s="70">
        <v>45766</v>
      </c>
      <c r="N662" s="99" t="s">
        <v>80</v>
      </c>
      <c r="O662" s="80" t="s">
        <v>1714</v>
      </c>
      <c r="P662" s="72" t="s">
        <v>117</v>
      </c>
      <c r="Q662" s="72" t="s">
        <v>1715</v>
      </c>
      <c r="R662" s="73"/>
      <c r="S662" s="10" t="s">
        <v>92</v>
      </c>
    </row>
    <row r="663" spans="1:19" ht="13.2" customHeight="1" outlineLevel="1" x14ac:dyDescent="0.25">
      <c r="A663" s="59" t="s">
        <v>1716</v>
      </c>
      <c r="B663" s="60" t="s">
        <v>1717</v>
      </c>
      <c r="C663" s="61"/>
      <c r="D663" s="62">
        <v>20</v>
      </c>
      <c r="E663" s="63" t="s">
        <v>1685</v>
      </c>
      <c r="F663" s="64">
        <v>420</v>
      </c>
      <c r="G663" s="64">
        <f t="shared" si="104"/>
        <v>43.050000000000011</v>
      </c>
      <c r="H663" s="65">
        <f t="shared" si="105"/>
        <v>0.10250000000000002</v>
      </c>
      <c r="I663" s="66">
        <v>463.05</v>
      </c>
      <c r="J663" s="67">
        <f t="shared" si="106"/>
        <v>463.05</v>
      </c>
      <c r="K663" s="68">
        <v>0.05</v>
      </c>
      <c r="L663" s="69">
        <f>J663*(1+K663)</f>
        <v>486.20250000000004</v>
      </c>
      <c r="M663" s="70">
        <v>45766</v>
      </c>
      <c r="N663" s="99" t="s">
        <v>80</v>
      </c>
      <c r="O663" s="80" t="s">
        <v>1714</v>
      </c>
      <c r="P663" s="72" t="s">
        <v>117</v>
      </c>
      <c r="Q663" s="72" t="s">
        <v>1715</v>
      </c>
      <c r="R663" s="73"/>
      <c r="S663" s="10" t="s">
        <v>92</v>
      </c>
    </row>
    <row r="664" spans="1:19" ht="13.2" customHeight="1" outlineLevel="1" x14ac:dyDescent="0.25">
      <c r="A664" s="59" t="s">
        <v>1718</v>
      </c>
      <c r="B664" s="60" t="s">
        <v>1719</v>
      </c>
      <c r="C664" s="61"/>
      <c r="D664" s="62">
        <v>18</v>
      </c>
      <c r="E664" s="63" t="s">
        <v>1696</v>
      </c>
      <c r="F664" s="64">
        <v>1304.0999999999999</v>
      </c>
      <c r="G664" s="64">
        <f t="shared" si="104"/>
        <v>133.67000000000007</v>
      </c>
      <c r="H664" s="65">
        <f t="shared" si="105"/>
        <v>0.10249980829690981</v>
      </c>
      <c r="I664" s="66">
        <v>1437.77</v>
      </c>
      <c r="J664" s="67">
        <f t="shared" si="106"/>
        <v>1437.77</v>
      </c>
      <c r="K664" s="68">
        <v>0.05</v>
      </c>
      <c r="L664" s="69">
        <f t="shared" ref="L664:L675" si="107">ROUND((J664*(1+K664)),2)</f>
        <v>1509.66</v>
      </c>
      <c r="M664" s="70">
        <v>45766</v>
      </c>
      <c r="N664" s="99" t="s">
        <v>80</v>
      </c>
      <c r="O664" s="80" t="s">
        <v>1697</v>
      </c>
      <c r="P664" s="72" t="s">
        <v>117</v>
      </c>
      <c r="Q664" s="72" t="s">
        <v>1720</v>
      </c>
      <c r="R664" s="73"/>
      <c r="S664" s="10" t="s">
        <v>92</v>
      </c>
    </row>
    <row r="665" spans="1:19" ht="13.2" customHeight="1" outlineLevel="1" x14ac:dyDescent="0.25">
      <c r="A665" s="59" t="s">
        <v>1721</v>
      </c>
      <c r="B665" s="60" t="s">
        <v>1722</v>
      </c>
      <c r="C665" s="61"/>
      <c r="D665" s="62">
        <v>18</v>
      </c>
      <c r="E665" s="63" t="s">
        <v>1696</v>
      </c>
      <c r="F665" s="64">
        <v>1304.0999999999999</v>
      </c>
      <c r="G665" s="64">
        <f t="shared" si="104"/>
        <v>133.67000000000007</v>
      </c>
      <c r="H665" s="65">
        <f t="shared" si="105"/>
        <v>0.10249980829690981</v>
      </c>
      <c r="I665" s="66">
        <v>1437.77</v>
      </c>
      <c r="J665" s="67">
        <f t="shared" si="106"/>
        <v>1437.77</v>
      </c>
      <c r="K665" s="68">
        <v>0.05</v>
      </c>
      <c r="L665" s="69">
        <f t="shared" si="107"/>
        <v>1509.66</v>
      </c>
      <c r="M665" s="70">
        <v>45766</v>
      </c>
      <c r="N665" s="99" t="s">
        <v>80</v>
      </c>
      <c r="O665" s="80" t="s">
        <v>1697</v>
      </c>
      <c r="P665" s="72" t="s">
        <v>117</v>
      </c>
      <c r="Q665" s="72" t="s">
        <v>1720</v>
      </c>
      <c r="R665" s="73"/>
      <c r="S665" s="10" t="s">
        <v>92</v>
      </c>
    </row>
    <row r="666" spans="1:19" ht="13.2" customHeight="1" outlineLevel="1" x14ac:dyDescent="0.25">
      <c r="A666" s="59" t="s">
        <v>1723</v>
      </c>
      <c r="B666" s="60" t="s">
        <v>1724</v>
      </c>
      <c r="C666" s="61"/>
      <c r="D666" s="62">
        <v>29</v>
      </c>
      <c r="E666" s="63" t="s">
        <v>1725</v>
      </c>
      <c r="F666" s="64">
        <v>539.6</v>
      </c>
      <c r="G666" s="64">
        <f t="shared" si="104"/>
        <v>55.309999999999945</v>
      </c>
      <c r="H666" s="65">
        <f t="shared" si="105"/>
        <v>0.10250185322461072</v>
      </c>
      <c r="I666" s="66">
        <v>594.91</v>
      </c>
      <c r="J666" s="67">
        <f t="shared" si="106"/>
        <v>594.91</v>
      </c>
      <c r="K666" s="68">
        <v>0.05</v>
      </c>
      <c r="L666" s="69">
        <f t="shared" si="107"/>
        <v>624.66</v>
      </c>
      <c r="M666" s="70">
        <v>45766</v>
      </c>
      <c r="N666" s="99" t="s">
        <v>80</v>
      </c>
      <c r="O666" s="80" t="s">
        <v>1697</v>
      </c>
      <c r="P666" s="72" t="s">
        <v>117</v>
      </c>
      <c r="Q666" s="72" t="s">
        <v>1720</v>
      </c>
      <c r="R666" s="73"/>
      <c r="S666" s="10" t="s">
        <v>92</v>
      </c>
    </row>
    <row r="667" spans="1:19" ht="13.2" customHeight="1" outlineLevel="1" x14ac:dyDescent="0.25">
      <c r="A667" s="59" t="s">
        <v>1726</v>
      </c>
      <c r="B667" s="60" t="s">
        <v>1727</v>
      </c>
      <c r="C667" s="61"/>
      <c r="D667" s="62">
        <v>18</v>
      </c>
      <c r="E667" s="63" t="s">
        <v>1696</v>
      </c>
      <c r="F667" s="64">
        <v>1270</v>
      </c>
      <c r="G667" s="64">
        <f t="shared" si="104"/>
        <v>130.18000000000006</v>
      </c>
      <c r="H667" s="65">
        <f t="shared" si="105"/>
        <v>0.10250393700787407</v>
      </c>
      <c r="I667" s="66">
        <v>1400.18</v>
      </c>
      <c r="J667" s="67">
        <f t="shared" si="106"/>
        <v>1400.18</v>
      </c>
      <c r="K667" s="68">
        <v>0.05</v>
      </c>
      <c r="L667" s="69">
        <f t="shared" si="107"/>
        <v>1470.19</v>
      </c>
      <c r="M667" s="70">
        <v>45766</v>
      </c>
      <c r="N667" s="99" t="s">
        <v>80</v>
      </c>
      <c r="O667" s="80" t="s">
        <v>1697</v>
      </c>
      <c r="P667" s="72" t="s">
        <v>117</v>
      </c>
      <c r="Q667" s="72" t="s">
        <v>1720</v>
      </c>
      <c r="R667" s="73"/>
      <c r="S667" s="10" t="s">
        <v>92</v>
      </c>
    </row>
    <row r="668" spans="1:19" ht="13.2" customHeight="1" outlineLevel="1" x14ac:dyDescent="0.25">
      <c r="A668" s="59" t="s">
        <v>1728</v>
      </c>
      <c r="B668" s="60" t="s">
        <v>1729</v>
      </c>
      <c r="C668" s="61"/>
      <c r="D668" s="62">
        <v>20</v>
      </c>
      <c r="E668" s="63" t="s">
        <v>1696</v>
      </c>
      <c r="F668" s="64">
        <v>1573</v>
      </c>
      <c r="G668" s="64">
        <f t="shared" si="104"/>
        <v>161.23000000000002</v>
      </c>
      <c r="H668" s="65">
        <f t="shared" si="105"/>
        <v>0.10249841068022887</v>
      </c>
      <c r="I668" s="66">
        <v>1734.23</v>
      </c>
      <c r="J668" s="67">
        <f t="shared" si="106"/>
        <v>1734.23</v>
      </c>
      <c r="K668" s="68">
        <v>0.05</v>
      </c>
      <c r="L668" s="69">
        <f t="shared" si="107"/>
        <v>1820.94</v>
      </c>
      <c r="M668" s="70">
        <v>45766</v>
      </c>
      <c r="N668" s="99" t="s">
        <v>80</v>
      </c>
      <c r="O668" s="80" t="s">
        <v>1697</v>
      </c>
      <c r="P668" s="72" t="s">
        <v>117</v>
      </c>
      <c r="Q668" s="72" t="s">
        <v>1720</v>
      </c>
      <c r="R668" s="73"/>
      <c r="S668" s="10" t="s">
        <v>92</v>
      </c>
    </row>
    <row r="669" spans="1:19" ht="13.2" customHeight="1" outlineLevel="1" x14ac:dyDescent="0.25">
      <c r="A669" s="59" t="s">
        <v>1730</v>
      </c>
      <c r="B669" s="60" t="s">
        <v>1731</v>
      </c>
      <c r="C669" s="61"/>
      <c r="D669" s="62">
        <v>3.6</v>
      </c>
      <c r="E669" s="63" t="s">
        <v>1702</v>
      </c>
      <c r="F669" s="64">
        <v>475</v>
      </c>
      <c r="G669" s="64">
        <f>I669-F669</f>
        <v>48.690000000000055</v>
      </c>
      <c r="H669" s="65">
        <f>G669/F669</f>
        <v>0.10250526315789485</v>
      </c>
      <c r="I669" s="66">
        <v>523.69000000000005</v>
      </c>
      <c r="J669" s="67">
        <f t="shared" si="106"/>
        <v>523.69000000000005</v>
      </c>
      <c r="K669" s="68">
        <v>0.05</v>
      </c>
      <c r="L669" s="69">
        <f>ROUND((J669*(1+K669)),2)</f>
        <v>549.87</v>
      </c>
      <c r="M669" s="70">
        <v>45766</v>
      </c>
      <c r="N669" s="99" t="s">
        <v>80</v>
      </c>
      <c r="O669" s="80" t="s">
        <v>1680</v>
      </c>
      <c r="P669" s="72" t="s">
        <v>1681</v>
      </c>
      <c r="Q669" s="72" t="s">
        <v>1732</v>
      </c>
      <c r="R669" s="73"/>
      <c r="S669" s="10" t="s">
        <v>92</v>
      </c>
    </row>
    <row r="670" spans="1:19" ht="13.2" customHeight="1" outlineLevel="1" x14ac:dyDescent="0.25">
      <c r="A670" s="59" t="s">
        <v>1733</v>
      </c>
      <c r="B670" s="60" t="s">
        <v>1734</v>
      </c>
      <c r="C670" s="61"/>
      <c r="D670" s="62">
        <v>3.6</v>
      </c>
      <c r="E670" s="63" t="s">
        <v>1702</v>
      </c>
      <c r="F670" s="64">
        <v>475</v>
      </c>
      <c r="G670" s="64">
        <f t="shared" si="104"/>
        <v>48.690000000000055</v>
      </c>
      <c r="H670" s="65">
        <f t="shared" si="105"/>
        <v>0.10250526315789485</v>
      </c>
      <c r="I670" s="66">
        <v>523.69000000000005</v>
      </c>
      <c r="J670" s="67">
        <f t="shared" si="106"/>
        <v>523.69000000000005</v>
      </c>
      <c r="K670" s="68">
        <v>0.05</v>
      </c>
      <c r="L670" s="69">
        <f t="shared" si="107"/>
        <v>549.87</v>
      </c>
      <c r="M670" s="70">
        <v>45766</v>
      </c>
      <c r="N670" s="99" t="s">
        <v>80</v>
      </c>
      <c r="O670" s="80" t="s">
        <v>1680</v>
      </c>
      <c r="P670" s="72" t="s">
        <v>1681</v>
      </c>
      <c r="Q670" s="72" t="s">
        <v>1732</v>
      </c>
      <c r="R670" s="73"/>
      <c r="S670" s="10" t="s">
        <v>92</v>
      </c>
    </row>
    <row r="671" spans="1:19" ht="13.2" customHeight="1" outlineLevel="1" x14ac:dyDescent="0.25">
      <c r="A671" s="59" t="s">
        <v>1735</v>
      </c>
      <c r="B671" s="60" t="s">
        <v>1736</v>
      </c>
      <c r="C671" s="61"/>
      <c r="D671" s="62">
        <v>3.6</v>
      </c>
      <c r="E671" s="63" t="s">
        <v>1702</v>
      </c>
      <c r="F671" s="64">
        <v>376.7</v>
      </c>
      <c r="G671" s="64">
        <f t="shared" si="104"/>
        <v>38.610000000000014</v>
      </c>
      <c r="H671" s="65">
        <f t="shared" si="105"/>
        <v>0.10249535439341655</v>
      </c>
      <c r="I671" s="66">
        <v>415.31</v>
      </c>
      <c r="J671" s="67">
        <f t="shared" si="106"/>
        <v>415.31</v>
      </c>
      <c r="K671" s="68">
        <v>0.05</v>
      </c>
      <c r="L671" s="69">
        <f t="shared" si="107"/>
        <v>436.08</v>
      </c>
      <c r="M671" s="70">
        <v>45766</v>
      </c>
      <c r="N671" s="99" t="s">
        <v>80</v>
      </c>
      <c r="O671" s="80" t="s">
        <v>1697</v>
      </c>
      <c r="P671" s="72" t="s">
        <v>117</v>
      </c>
      <c r="Q671" s="72" t="s">
        <v>1720</v>
      </c>
      <c r="R671" s="73"/>
      <c r="S671" s="10" t="s">
        <v>92</v>
      </c>
    </row>
    <row r="672" spans="1:19" ht="13.2" customHeight="1" outlineLevel="1" x14ac:dyDescent="0.25">
      <c r="A672" s="59" t="s">
        <v>1737</v>
      </c>
      <c r="B672" s="60" t="s">
        <v>1738</v>
      </c>
      <c r="C672" s="61"/>
      <c r="D672" s="62">
        <v>6</v>
      </c>
      <c r="E672" s="63" t="s">
        <v>1679</v>
      </c>
      <c r="F672" s="64">
        <v>239.9</v>
      </c>
      <c r="G672" s="64">
        <f t="shared" si="104"/>
        <v>24.590000000000003</v>
      </c>
      <c r="H672" s="65">
        <f t="shared" si="105"/>
        <v>0.10250104210087538</v>
      </c>
      <c r="I672" s="66">
        <v>264.49</v>
      </c>
      <c r="J672" s="67">
        <f t="shared" si="106"/>
        <v>264.49</v>
      </c>
      <c r="K672" s="68">
        <v>0.05</v>
      </c>
      <c r="L672" s="69">
        <f t="shared" si="107"/>
        <v>277.70999999999998</v>
      </c>
      <c r="M672" s="70">
        <v>45766</v>
      </c>
      <c r="N672" s="99" t="s">
        <v>80</v>
      </c>
      <c r="O672" s="80" t="s">
        <v>1697</v>
      </c>
      <c r="P672" s="72" t="s">
        <v>117</v>
      </c>
      <c r="Q672" s="72" t="s">
        <v>1720</v>
      </c>
      <c r="R672" s="73"/>
      <c r="S672" s="10" t="s">
        <v>92</v>
      </c>
    </row>
    <row r="673" spans="1:19" ht="13.2" customHeight="1" outlineLevel="1" x14ac:dyDescent="0.25">
      <c r="A673" s="59" t="s">
        <v>1739</v>
      </c>
      <c r="B673" s="60" t="s">
        <v>1740</v>
      </c>
      <c r="C673" s="61"/>
      <c r="D673" s="62">
        <v>3.6</v>
      </c>
      <c r="E673" s="63" t="s">
        <v>1702</v>
      </c>
      <c r="F673" s="64">
        <v>734.2</v>
      </c>
      <c r="G673" s="64">
        <f t="shared" si="104"/>
        <v>75.259999999999991</v>
      </c>
      <c r="H673" s="65">
        <f t="shared" si="105"/>
        <v>0.10250612912013074</v>
      </c>
      <c r="I673" s="66">
        <v>809.46</v>
      </c>
      <c r="J673" s="67">
        <f t="shared" si="106"/>
        <v>809.46</v>
      </c>
      <c r="K673" s="68">
        <v>0.05</v>
      </c>
      <c r="L673" s="69">
        <f t="shared" si="107"/>
        <v>849.93</v>
      </c>
      <c r="M673" s="70">
        <v>45766</v>
      </c>
      <c r="N673" s="99" t="s">
        <v>80</v>
      </c>
      <c r="O673" s="80" t="s">
        <v>1697</v>
      </c>
      <c r="P673" s="72" t="s">
        <v>117</v>
      </c>
      <c r="Q673" s="72" t="s">
        <v>1720</v>
      </c>
      <c r="R673" s="73"/>
      <c r="S673" s="10" t="s">
        <v>92</v>
      </c>
    </row>
    <row r="674" spans="1:19" ht="13.2" customHeight="1" outlineLevel="1" x14ac:dyDescent="0.25">
      <c r="A674" s="59" t="s">
        <v>1741</v>
      </c>
      <c r="B674" s="60" t="s">
        <v>1742</v>
      </c>
      <c r="C674" s="61"/>
      <c r="D674" s="62">
        <v>4.5</v>
      </c>
      <c r="E674" s="63" t="s">
        <v>1702</v>
      </c>
      <c r="F674" s="64">
        <v>97</v>
      </c>
      <c r="G674" s="64">
        <f t="shared" si="104"/>
        <v>9.9399999999999977</v>
      </c>
      <c r="H674" s="65">
        <f t="shared" si="105"/>
        <v>0.10247422680412369</v>
      </c>
      <c r="I674" s="66">
        <v>106.94</v>
      </c>
      <c r="J674" s="67">
        <f t="shared" si="106"/>
        <v>106.94</v>
      </c>
      <c r="K674" s="68">
        <v>0.05</v>
      </c>
      <c r="L674" s="69">
        <f t="shared" si="107"/>
        <v>112.29</v>
      </c>
      <c r="M674" s="70">
        <v>45766</v>
      </c>
      <c r="N674" s="99" t="s">
        <v>80</v>
      </c>
      <c r="O674" s="80" t="s">
        <v>1697</v>
      </c>
      <c r="P674" s="72" t="s">
        <v>117</v>
      </c>
      <c r="Q674" s="72" t="s">
        <v>1720</v>
      </c>
      <c r="R674" s="73"/>
      <c r="S674" s="10" t="s">
        <v>92</v>
      </c>
    </row>
    <row r="675" spans="1:19" ht="13.2" customHeight="1" outlineLevel="1" x14ac:dyDescent="0.25">
      <c r="A675" s="59" t="s">
        <v>1743</v>
      </c>
      <c r="B675" s="60" t="s">
        <v>1744</v>
      </c>
      <c r="C675" s="61"/>
      <c r="D675" s="62">
        <v>4.5</v>
      </c>
      <c r="E675" s="63" t="s">
        <v>1702</v>
      </c>
      <c r="F675" s="64">
        <v>152</v>
      </c>
      <c r="G675" s="64">
        <f t="shared" si="104"/>
        <v>15.580000000000013</v>
      </c>
      <c r="H675" s="65">
        <f t="shared" si="105"/>
        <v>0.10250000000000008</v>
      </c>
      <c r="I675" s="66">
        <v>167.58</v>
      </c>
      <c r="J675" s="67">
        <f t="shared" si="106"/>
        <v>167.58</v>
      </c>
      <c r="K675" s="68">
        <v>0.05</v>
      </c>
      <c r="L675" s="69">
        <f t="shared" si="107"/>
        <v>175.96</v>
      </c>
      <c r="M675" s="70">
        <v>45766</v>
      </c>
      <c r="N675" s="99" t="s">
        <v>80</v>
      </c>
      <c r="O675" s="80" t="s">
        <v>1697</v>
      </c>
      <c r="P675" s="72" t="s">
        <v>117</v>
      </c>
      <c r="Q675" s="72" t="s">
        <v>1720</v>
      </c>
      <c r="R675" s="73"/>
      <c r="S675" s="10" t="s">
        <v>92</v>
      </c>
    </row>
    <row r="676" spans="1:19" ht="13.2" customHeight="1" outlineLevel="1" x14ac:dyDescent="0.25">
      <c r="A676" s="59" t="s">
        <v>1745</v>
      </c>
      <c r="B676" s="60" t="s">
        <v>1746</v>
      </c>
      <c r="C676" s="61"/>
      <c r="D676" s="62">
        <v>4.5</v>
      </c>
      <c r="E676" s="63" t="s">
        <v>1702</v>
      </c>
      <c r="F676" s="64">
        <v>653.70000000000005</v>
      </c>
      <c r="G676" s="64">
        <f t="shared" si="104"/>
        <v>-160.20000000000005</v>
      </c>
      <c r="H676" s="65">
        <f t="shared" si="105"/>
        <v>-0.24506654428636995</v>
      </c>
      <c r="I676" s="66">
        <v>493.5</v>
      </c>
      <c r="J676" s="67">
        <v>470</v>
      </c>
      <c r="K676" s="68">
        <v>0.05</v>
      </c>
      <c r="L676" s="69">
        <v>493.5</v>
      </c>
      <c r="M676" s="70">
        <v>45766</v>
      </c>
      <c r="N676" s="99" t="s">
        <v>80</v>
      </c>
      <c r="O676" s="80" t="s">
        <v>1697</v>
      </c>
      <c r="P676" s="72" t="s">
        <v>117</v>
      </c>
      <c r="Q676" s="72" t="s">
        <v>1720</v>
      </c>
      <c r="R676" s="73"/>
      <c r="S676" s="10" t="s">
        <v>92</v>
      </c>
    </row>
    <row r="677" spans="1:19" ht="13.2" customHeight="1" outlineLevel="1" x14ac:dyDescent="0.25">
      <c r="A677" s="59" t="s">
        <v>1747</v>
      </c>
      <c r="B677" s="60" t="s">
        <v>1748</v>
      </c>
      <c r="C677" s="61"/>
      <c r="D677" s="62">
        <v>3.6</v>
      </c>
      <c r="E677" s="63" t="s">
        <v>1702</v>
      </c>
      <c r="F677" s="64">
        <v>360</v>
      </c>
      <c r="G677" s="64">
        <f t="shared" si="104"/>
        <v>36.899999999999977</v>
      </c>
      <c r="H677" s="65">
        <f t="shared" si="105"/>
        <v>0.10249999999999994</v>
      </c>
      <c r="I677" s="66">
        <v>396.9</v>
      </c>
      <c r="J677" s="67">
        <f>(($J$9+100%)*I677)*$V$12</f>
        <v>396.9</v>
      </c>
      <c r="K677" s="68">
        <v>0.05</v>
      </c>
      <c r="L677" s="69">
        <f>ROUND((J677*(1+K677)),2)</f>
        <v>416.75</v>
      </c>
      <c r="M677" s="70">
        <v>45766</v>
      </c>
      <c r="N677" s="99" t="s">
        <v>80</v>
      </c>
      <c r="O677" s="80" t="s">
        <v>1697</v>
      </c>
      <c r="P677" s="72" t="s">
        <v>117</v>
      </c>
      <c r="Q677" s="72" t="s">
        <v>1720</v>
      </c>
      <c r="R677" s="73"/>
      <c r="S677" s="10" t="s">
        <v>92</v>
      </c>
    </row>
    <row r="678" spans="1:19" ht="13.2" customHeight="1" outlineLevel="1" x14ac:dyDescent="0.25">
      <c r="A678" s="59" t="s">
        <v>1749</v>
      </c>
      <c r="B678" s="60" t="s">
        <v>1750</v>
      </c>
      <c r="C678" s="61"/>
      <c r="D678" s="62">
        <v>4.5</v>
      </c>
      <c r="E678" s="63" t="s">
        <v>1702</v>
      </c>
      <c r="F678" s="64">
        <v>163</v>
      </c>
      <c r="G678" s="64">
        <f t="shared" si="104"/>
        <v>8.1500000000000057</v>
      </c>
      <c r="H678" s="65">
        <f t="shared" si="105"/>
        <v>5.0000000000000037E-2</v>
      </c>
      <c r="I678" s="66">
        <v>171.15</v>
      </c>
      <c r="J678" s="67">
        <v>163</v>
      </c>
      <c r="K678" s="68">
        <v>0.05</v>
      </c>
      <c r="L678" s="69">
        <v>171.15</v>
      </c>
      <c r="M678" s="70">
        <v>45766</v>
      </c>
      <c r="N678" s="99" t="s">
        <v>80</v>
      </c>
      <c r="O678" s="80" t="s">
        <v>1697</v>
      </c>
      <c r="P678" s="72" t="s">
        <v>117</v>
      </c>
      <c r="Q678" s="72" t="s">
        <v>1720</v>
      </c>
      <c r="R678" s="73"/>
      <c r="S678" s="10" t="s">
        <v>92</v>
      </c>
    </row>
    <row r="679" spans="1:19" ht="13.2" customHeight="1" outlineLevel="1" x14ac:dyDescent="0.25">
      <c r="A679" s="59" t="s">
        <v>1751</v>
      </c>
      <c r="B679" s="60" t="s">
        <v>1752</v>
      </c>
      <c r="C679" s="61"/>
      <c r="D679" s="62">
        <v>0.5</v>
      </c>
      <c r="E679" s="63" t="s">
        <v>1685</v>
      </c>
      <c r="F679" s="64">
        <v>140</v>
      </c>
      <c r="G679" s="64">
        <f t="shared" si="104"/>
        <v>14.349999999999994</v>
      </c>
      <c r="H679" s="65">
        <f t="shared" si="105"/>
        <v>0.10249999999999997</v>
      </c>
      <c r="I679" s="66">
        <v>154.35</v>
      </c>
      <c r="J679" s="67">
        <f>(($J$9+100%)*I679)*$V$12</f>
        <v>154.35</v>
      </c>
      <c r="K679" s="68">
        <v>0.05</v>
      </c>
      <c r="L679" s="69">
        <f t="shared" ref="L679:L696" si="108">J679*(1+K679)</f>
        <v>162.0675</v>
      </c>
      <c r="M679" s="70">
        <v>45766</v>
      </c>
      <c r="N679" s="99" t="s">
        <v>80</v>
      </c>
      <c r="O679" s="80" t="s">
        <v>1753</v>
      </c>
      <c r="P679" s="72" t="s">
        <v>117</v>
      </c>
      <c r="Q679" s="72" t="s">
        <v>1754</v>
      </c>
      <c r="R679" s="73"/>
      <c r="S679" s="10" t="s">
        <v>92</v>
      </c>
    </row>
    <row r="680" spans="1:19" ht="13.2" customHeight="1" outlineLevel="1" x14ac:dyDescent="0.25">
      <c r="A680" s="59" t="s">
        <v>1755</v>
      </c>
      <c r="B680" s="60" t="s">
        <v>1756</v>
      </c>
      <c r="C680" s="61"/>
      <c r="D680" s="62">
        <v>5</v>
      </c>
      <c r="E680" s="63" t="s">
        <v>1702</v>
      </c>
      <c r="F680" s="64">
        <v>320</v>
      </c>
      <c r="G680" s="64">
        <f t="shared" si="104"/>
        <v>32.800000000000011</v>
      </c>
      <c r="H680" s="65">
        <f t="shared" si="105"/>
        <v>0.10250000000000004</v>
      </c>
      <c r="I680" s="66">
        <v>352.8</v>
      </c>
      <c r="J680" s="67">
        <f>(($J$9+100%)*I680)*$V$12</f>
        <v>352.8</v>
      </c>
      <c r="K680" s="68">
        <v>0.05</v>
      </c>
      <c r="L680" s="69">
        <f t="shared" si="108"/>
        <v>370.44000000000005</v>
      </c>
      <c r="M680" s="70">
        <v>45766</v>
      </c>
      <c r="N680" s="99" t="s">
        <v>80</v>
      </c>
      <c r="O680" s="80" t="s">
        <v>1697</v>
      </c>
      <c r="P680" s="72" t="s">
        <v>117</v>
      </c>
      <c r="Q680" s="72" t="s">
        <v>1698</v>
      </c>
      <c r="R680" s="73"/>
      <c r="S680" s="10" t="s">
        <v>92</v>
      </c>
    </row>
    <row r="681" spans="1:19" ht="13.2" customHeight="1" outlineLevel="1" x14ac:dyDescent="0.25">
      <c r="A681" s="59" t="s">
        <v>1757</v>
      </c>
      <c r="B681" s="60" t="s">
        <v>1758</v>
      </c>
      <c r="C681" s="61"/>
      <c r="D681" s="62">
        <v>1.4</v>
      </c>
      <c r="E681" s="63" t="s">
        <v>1679</v>
      </c>
      <c r="F681" s="64">
        <v>50</v>
      </c>
      <c r="G681" s="64">
        <f t="shared" si="104"/>
        <v>5.125</v>
      </c>
      <c r="H681" s="65">
        <f t="shared" si="105"/>
        <v>0.10249999999999999</v>
      </c>
      <c r="I681" s="66">
        <v>55.125</v>
      </c>
      <c r="J681" s="67">
        <f>(($J$9+100%)*I681)*$V$12</f>
        <v>55.125</v>
      </c>
      <c r="K681" s="68">
        <v>0.05</v>
      </c>
      <c r="L681" s="69">
        <f t="shared" si="108"/>
        <v>57.881250000000001</v>
      </c>
      <c r="M681" s="70">
        <v>45766</v>
      </c>
      <c r="N681" s="99" t="s">
        <v>80</v>
      </c>
      <c r="O681" s="80" t="s">
        <v>1697</v>
      </c>
      <c r="P681" s="72" t="s">
        <v>117</v>
      </c>
      <c r="Q681" s="72" t="s">
        <v>1698</v>
      </c>
      <c r="R681" s="73"/>
      <c r="S681" s="10" t="s">
        <v>92</v>
      </c>
    </row>
    <row r="682" spans="1:19" ht="13.2" customHeight="1" outlineLevel="1" x14ac:dyDescent="0.25">
      <c r="A682" s="59" t="s">
        <v>1759</v>
      </c>
      <c r="B682" s="60" t="s">
        <v>1760</v>
      </c>
      <c r="C682" s="61"/>
      <c r="D682" s="62">
        <v>0.5</v>
      </c>
      <c r="E682" s="63" t="s">
        <v>1685</v>
      </c>
      <c r="F682" s="64">
        <v>140</v>
      </c>
      <c r="G682" s="64">
        <f t="shared" si="104"/>
        <v>14.349999999999994</v>
      </c>
      <c r="H682" s="65">
        <f t="shared" si="105"/>
        <v>0.10249999999999997</v>
      </c>
      <c r="I682" s="66">
        <v>154.35</v>
      </c>
      <c r="J682" s="67">
        <f>(($J$9+100%)*I682)*$V$12</f>
        <v>154.35</v>
      </c>
      <c r="K682" s="68">
        <v>0.05</v>
      </c>
      <c r="L682" s="69">
        <f t="shared" si="108"/>
        <v>162.0675</v>
      </c>
      <c r="M682" s="70">
        <v>45766</v>
      </c>
      <c r="N682" s="99" t="s">
        <v>80</v>
      </c>
      <c r="O682" s="80" t="s">
        <v>1753</v>
      </c>
      <c r="P682" s="72" t="s">
        <v>117</v>
      </c>
      <c r="Q682" s="72" t="s">
        <v>1754</v>
      </c>
      <c r="R682" s="73"/>
      <c r="S682" s="10" t="s">
        <v>92</v>
      </c>
    </row>
    <row r="683" spans="1:19" ht="13.2" customHeight="1" outlineLevel="1" x14ac:dyDescent="0.25">
      <c r="A683" s="59" t="s">
        <v>1761</v>
      </c>
      <c r="B683" s="60" t="s">
        <v>1762</v>
      </c>
      <c r="C683" s="61"/>
      <c r="D683" s="62">
        <v>1</v>
      </c>
      <c r="E683" s="63" t="s">
        <v>1685</v>
      </c>
      <c r="F683" s="64">
        <v>170</v>
      </c>
      <c r="G683" s="64">
        <f t="shared" si="104"/>
        <v>8.5</v>
      </c>
      <c r="H683" s="65">
        <f t="shared" si="105"/>
        <v>0.05</v>
      </c>
      <c r="I683" s="66">
        <v>178.5</v>
      </c>
      <c r="J683" s="67">
        <v>170</v>
      </c>
      <c r="K683" s="68">
        <v>0.05</v>
      </c>
      <c r="L683" s="69">
        <v>178.5</v>
      </c>
      <c r="M683" s="70">
        <v>45766</v>
      </c>
      <c r="N683" s="99" t="s">
        <v>80</v>
      </c>
      <c r="O683" s="80" t="s">
        <v>1763</v>
      </c>
      <c r="P683" s="72" t="s">
        <v>1691</v>
      </c>
      <c r="Q683" s="72" t="s">
        <v>1764</v>
      </c>
      <c r="R683" s="73"/>
      <c r="S683" s="10" t="s">
        <v>92</v>
      </c>
    </row>
    <row r="684" spans="1:19" ht="13.2" customHeight="1" outlineLevel="1" x14ac:dyDescent="0.25">
      <c r="A684" s="59" t="s">
        <v>1765</v>
      </c>
      <c r="B684" s="60" t="s">
        <v>1766</v>
      </c>
      <c r="C684" s="61"/>
      <c r="D684" s="62">
        <v>4.5</v>
      </c>
      <c r="E684" s="63" t="s">
        <v>1685</v>
      </c>
      <c r="F684" s="64">
        <v>220</v>
      </c>
      <c r="G684" s="64">
        <f t="shared" si="104"/>
        <v>11</v>
      </c>
      <c r="H684" s="65">
        <f t="shared" si="105"/>
        <v>0.05</v>
      </c>
      <c r="I684" s="66">
        <v>231</v>
      </c>
      <c r="J684" s="67">
        <v>220</v>
      </c>
      <c r="K684" s="68">
        <v>0.05</v>
      </c>
      <c r="L684" s="69">
        <v>231</v>
      </c>
      <c r="M684" s="70">
        <v>45766</v>
      </c>
      <c r="N684" s="99" t="s">
        <v>80</v>
      </c>
      <c r="O684" s="80" t="s">
        <v>1763</v>
      </c>
      <c r="P684" s="72" t="s">
        <v>1691</v>
      </c>
      <c r="Q684" s="72" t="s">
        <v>1764</v>
      </c>
      <c r="R684" s="73"/>
      <c r="S684" s="10" t="s">
        <v>92</v>
      </c>
    </row>
    <row r="685" spans="1:19" ht="13.2" customHeight="1" outlineLevel="1" x14ac:dyDescent="0.25">
      <c r="A685" s="59" t="s">
        <v>1767</v>
      </c>
      <c r="B685" s="60" t="s">
        <v>1768</v>
      </c>
      <c r="C685" s="61"/>
      <c r="D685" s="62">
        <v>10</v>
      </c>
      <c r="E685" s="63" t="s">
        <v>1769</v>
      </c>
      <c r="F685" s="250">
        <v>1320</v>
      </c>
      <c r="G685" s="64">
        <f t="shared" si="104"/>
        <v>135.29999999999995</v>
      </c>
      <c r="H685" s="65">
        <f t="shared" si="105"/>
        <v>0.10249999999999997</v>
      </c>
      <c r="I685" s="66">
        <v>1455.3</v>
      </c>
      <c r="J685" s="67">
        <f t="shared" ref="J685:J696" si="109">(($J$9+100%)*I685)*$V$12</f>
        <v>1455.3</v>
      </c>
      <c r="K685" s="68">
        <v>0.05</v>
      </c>
      <c r="L685" s="69">
        <f t="shared" si="108"/>
        <v>1528.0650000000001</v>
      </c>
      <c r="M685" s="70">
        <v>45766</v>
      </c>
      <c r="N685" s="99" t="s">
        <v>80</v>
      </c>
      <c r="O685" s="80" t="s">
        <v>1770</v>
      </c>
      <c r="P685" s="72" t="s">
        <v>1771</v>
      </c>
      <c r="Q685" s="72" t="s">
        <v>1772</v>
      </c>
      <c r="R685" s="73"/>
      <c r="S685" s="10" t="s">
        <v>92</v>
      </c>
    </row>
    <row r="686" spans="1:19" ht="13.2" customHeight="1" outlineLevel="1" x14ac:dyDescent="0.25">
      <c r="A686" s="59" t="s">
        <v>1773</v>
      </c>
      <c r="B686" s="60" t="s">
        <v>1774</v>
      </c>
      <c r="C686" s="61"/>
      <c r="D686" s="62">
        <v>16</v>
      </c>
      <c r="E686" s="63" t="s">
        <v>1725</v>
      </c>
      <c r="F686" s="250">
        <v>1952</v>
      </c>
      <c r="G686" s="64">
        <f t="shared" si="104"/>
        <v>200.07999999999993</v>
      </c>
      <c r="H686" s="65">
        <f t="shared" si="105"/>
        <v>0.10249999999999997</v>
      </c>
      <c r="I686" s="66">
        <v>2152.08</v>
      </c>
      <c r="J686" s="67">
        <f t="shared" si="109"/>
        <v>2152.08</v>
      </c>
      <c r="K686" s="68">
        <v>0.05</v>
      </c>
      <c r="L686" s="69">
        <f t="shared" si="108"/>
        <v>2259.6840000000002</v>
      </c>
      <c r="M686" s="70">
        <v>45766</v>
      </c>
      <c r="N686" s="99" t="s">
        <v>80</v>
      </c>
      <c r="O686" s="80" t="s">
        <v>1770</v>
      </c>
      <c r="P686" s="72" t="s">
        <v>1771</v>
      </c>
      <c r="Q686" s="72" t="s">
        <v>1772</v>
      </c>
      <c r="R686" s="73"/>
      <c r="S686" s="10" t="s">
        <v>92</v>
      </c>
    </row>
    <row r="687" spans="1:19" ht="13.2" customHeight="1" outlineLevel="1" x14ac:dyDescent="0.25">
      <c r="A687" s="59" t="s">
        <v>1775</v>
      </c>
      <c r="B687" s="60" t="s">
        <v>1776</v>
      </c>
      <c r="C687" s="61"/>
      <c r="D687" s="62">
        <v>25</v>
      </c>
      <c r="E687" s="63" t="s">
        <v>618</v>
      </c>
      <c r="F687" s="250">
        <v>200</v>
      </c>
      <c r="G687" s="64">
        <f t="shared" si="104"/>
        <v>20.5</v>
      </c>
      <c r="H687" s="65">
        <f t="shared" si="105"/>
        <v>0.10249999999999999</v>
      </c>
      <c r="I687" s="66">
        <v>220.5</v>
      </c>
      <c r="J687" s="67">
        <f t="shared" si="109"/>
        <v>220.5</v>
      </c>
      <c r="K687" s="68">
        <v>0.05</v>
      </c>
      <c r="L687" s="69">
        <f t="shared" si="108"/>
        <v>231.52500000000001</v>
      </c>
      <c r="M687" s="70">
        <v>45766</v>
      </c>
      <c r="N687" s="99" t="s">
        <v>80</v>
      </c>
      <c r="O687" s="80" t="s">
        <v>1770</v>
      </c>
      <c r="P687" s="72" t="s">
        <v>1771</v>
      </c>
      <c r="Q687" s="72" t="s">
        <v>1772</v>
      </c>
      <c r="R687" s="73"/>
      <c r="S687" s="10" t="s">
        <v>92</v>
      </c>
    </row>
    <row r="688" spans="1:19" ht="13.2" customHeight="1" outlineLevel="1" x14ac:dyDescent="0.25">
      <c r="A688" s="59" t="s">
        <v>1777</v>
      </c>
      <c r="B688" s="60" t="s">
        <v>1778</v>
      </c>
      <c r="C688" s="61"/>
      <c r="D688" s="62">
        <v>18</v>
      </c>
      <c r="E688" s="63" t="s">
        <v>1725</v>
      </c>
      <c r="F688" s="250">
        <v>2610</v>
      </c>
      <c r="G688" s="64">
        <f t="shared" si="104"/>
        <v>267.52500000000009</v>
      </c>
      <c r="H688" s="65">
        <f t="shared" si="105"/>
        <v>0.10250000000000004</v>
      </c>
      <c r="I688" s="66">
        <v>2877.5250000000001</v>
      </c>
      <c r="J688" s="67">
        <f t="shared" si="109"/>
        <v>2877.5250000000001</v>
      </c>
      <c r="K688" s="68">
        <v>0.05</v>
      </c>
      <c r="L688" s="69">
        <f t="shared" si="108"/>
        <v>3021.4012500000003</v>
      </c>
      <c r="M688" s="70">
        <v>45766</v>
      </c>
      <c r="N688" s="99" t="s">
        <v>80</v>
      </c>
      <c r="O688" s="80" t="s">
        <v>1770</v>
      </c>
      <c r="P688" s="72" t="s">
        <v>1771</v>
      </c>
      <c r="Q688" s="72" t="s">
        <v>1772</v>
      </c>
      <c r="R688" s="73"/>
      <c r="S688" s="10" t="s">
        <v>92</v>
      </c>
    </row>
    <row r="689" spans="1:19" ht="13.2" customHeight="1" outlineLevel="1" x14ac:dyDescent="0.25">
      <c r="A689" s="59" t="s">
        <v>1779</v>
      </c>
      <c r="B689" s="60" t="s">
        <v>1780</v>
      </c>
      <c r="C689" s="61"/>
      <c r="D689" s="62">
        <v>5</v>
      </c>
      <c r="E689" s="63" t="s">
        <v>1781</v>
      </c>
      <c r="F689" s="64">
        <v>200</v>
      </c>
      <c r="G689" s="64">
        <f t="shared" si="104"/>
        <v>20.5</v>
      </c>
      <c r="H689" s="65">
        <f t="shared" si="105"/>
        <v>0.10249999999999999</v>
      </c>
      <c r="I689" s="66">
        <v>220.5</v>
      </c>
      <c r="J689" s="67">
        <f t="shared" si="109"/>
        <v>220.5</v>
      </c>
      <c r="K689" s="68">
        <v>0.05</v>
      </c>
      <c r="L689" s="69">
        <f t="shared" si="108"/>
        <v>231.52500000000001</v>
      </c>
      <c r="M689" s="70">
        <v>45766</v>
      </c>
      <c r="N689" s="99" t="s">
        <v>80</v>
      </c>
      <c r="O689" s="80" t="s">
        <v>1654</v>
      </c>
      <c r="P689" s="72" t="s">
        <v>1655</v>
      </c>
      <c r="Q689" s="72"/>
      <c r="R689" s="73"/>
      <c r="S689" s="10" t="s">
        <v>92</v>
      </c>
    </row>
    <row r="690" spans="1:19" ht="13.2" customHeight="1" outlineLevel="1" x14ac:dyDescent="0.25">
      <c r="A690" s="59" t="s">
        <v>1782</v>
      </c>
      <c r="B690" s="60" t="s">
        <v>1783</v>
      </c>
      <c r="C690" s="61"/>
      <c r="D690" s="62">
        <v>5</v>
      </c>
      <c r="E690" s="63" t="s">
        <v>1781</v>
      </c>
      <c r="F690" s="64">
        <v>576</v>
      </c>
      <c r="G690" s="64">
        <f t="shared" si="104"/>
        <v>59.040000000000077</v>
      </c>
      <c r="H690" s="65">
        <f t="shared" si="105"/>
        <v>0.10250000000000013</v>
      </c>
      <c r="I690" s="66">
        <v>635.04000000000008</v>
      </c>
      <c r="J690" s="67">
        <f t="shared" si="109"/>
        <v>635.04000000000008</v>
      </c>
      <c r="K690" s="68">
        <v>0.05</v>
      </c>
      <c r="L690" s="69">
        <f t="shared" si="108"/>
        <v>666.79200000000014</v>
      </c>
      <c r="M690" s="70">
        <v>45766</v>
      </c>
      <c r="N690" s="99" t="s">
        <v>80</v>
      </c>
      <c r="O690" s="80" t="s">
        <v>1654</v>
      </c>
      <c r="P690" s="72" t="s">
        <v>1655</v>
      </c>
      <c r="Q690" s="72"/>
      <c r="R690" s="73"/>
      <c r="S690" s="10" t="s">
        <v>92</v>
      </c>
    </row>
    <row r="691" spans="1:19" ht="13.2" customHeight="1" outlineLevel="1" x14ac:dyDescent="0.25">
      <c r="A691" s="59" t="s">
        <v>1784</v>
      </c>
      <c r="B691" s="60" t="s">
        <v>1785</v>
      </c>
      <c r="C691" s="61"/>
      <c r="D691" s="62">
        <v>15</v>
      </c>
      <c r="E691" s="63" t="s">
        <v>1781</v>
      </c>
      <c r="F691" s="64">
        <v>720</v>
      </c>
      <c r="G691" s="64">
        <f t="shared" si="104"/>
        <v>73.800000000000068</v>
      </c>
      <c r="H691" s="65">
        <f t="shared" si="105"/>
        <v>0.10250000000000009</v>
      </c>
      <c r="I691" s="66">
        <v>793.80000000000007</v>
      </c>
      <c r="J691" s="67">
        <f t="shared" si="109"/>
        <v>793.80000000000007</v>
      </c>
      <c r="K691" s="68">
        <v>0.05</v>
      </c>
      <c r="L691" s="69">
        <f t="shared" si="108"/>
        <v>833.49000000000012</v>
      </c>
      <c r="M691" s="70">
        <v>45766</v>
      </c>
      <c r="N691" s="99" t="s">
        <v>80</v>
      </c>
      <c r="O691" s="80" t="s">
        <v>1654</v>
      </c>
      <c r="P691" s="72" t="s">
        <v>1655</v>
      </c>
      <c r="Q691" s="72"/>
      <c r="R691" s="73"/>
      <c r="S691" s="10" t="s">
        <v>92</v>
      </c>
    </row>
    <row r="692" spans="1:19" ht="13.2" customHeight="1" outlineLevel="1" x14ac:dyDescent="0.25">
      <c r="A692" s="59" t="s">
        <v>1786</v>
      </c>
      <c r="B692" s="60" t="s">
        <v>1787</v>
      </c>
      <c r="C692" s="61"/>
      <c r="D692" s="62">
        <v>5</v>
      </c>
      <c r="E692" s="63" t="s">
        <v>1781</v>
      </c>
      <c r="F692" s="64">
        <v>200</v>
      </c>
      <c r="G692" s="64">
        <f t="shared" si="104"/>
        <v>20.5</v>
      </c>
      <c r="H692" s="65">
        <f t="shared" si="105"/>
        <v>0.10249999999999999</v>
      </c>
      <c r="I692" s="66">
        <v>220.5</v>
      </c>
      <c r="J692" s="67">
        <f t="shared" si="109"/>
        <v>220.5</v>
      </c>
      <c r="K692" s="68">
        <v>0.05</v>
      </c>
      <c r="L692" s="69">
        <f t="shared" si="108"/>
        <v>231.52500000000001</v>
      </c>
      <c r="M692" s="70">
        <v>45766</v>
      </c>
      <c r="N692" s="99" t="s">
        <v>80</v>
      </c>
      <c r="O692" s="80" t="s">
        <v>1654</v>
      </c>
      <c r="P692" s="72" t="s">
        <v>1655</v>
      </c>
      <c r="Q692" s="72"/>
      <c r="R692" s="73"/>
      <c r="S692" s="10" t="s">
        <v>92</v>
      </c>
    </row>
    <row r="693" spans="1:19" ht="13.2" customHeight="1" outlineLevel="1" x14ac:dyDescent="0.25">
      <c r="A693" s="59" t="s">
        <v>1788</v>
      </c>
      <c r="B693" s="60" t="s">
        <v>1789</v>
      </c>
      <c r="C693" s="246"/>
      <c r="D693" s="62">
        <v>1</v>
      </c>
      <c r="E693" s="63" t="s">
        <v>448</v>
      </c>
      <c r="F693" s="64">
        <v>26.400000000000002</v>
      </c>
      <c r="G693" s="64">
        <f t="shared" si="104"/>
        <v>2.7060000000000031</v>
      </c>
      <c r="H693" s="65">
        <f t="shared" si="105"/>
        <v>0.1025000000000001</v>
      </c>
      <c r="I693" s="66">
        <v>29.106000000000005</v>
      </c>
      <c r="J693" s="67">
        <f t="shared" si="109"/>
        <v>29.106000000000005</v>
      </c>
      <c r="K693" s="68">
        <v>0.05</v>
      </c>
      <c r="L693" s="69">
        <f t="shared" si="108"/>
        <v>30.561300000000006</v>
      </c>
      <c r="M693" s="70">
        <v>45766</v>
      </c>
      <c r="N693" s="99" t="s">
        <v>80</v>
      </c>
      <c r="O693" s="80" t="s">
        <v>1790</v>
      </c>
      <c r="P693" s="72" t="s">
        <v>117</v>
      </c>
      <c r="Q693" s="72" t="s">
        <v>1791</v>
      </c>
      <c r="R693" s="73"/>
      <c r="S693" s="10" t="s">
        <v>92</v>
      </c>
    </row>
    <row r="694" spans="1:19" ht="13.2" customHeight="1" outlineLevel="1" x14ac:dyDescent="0.25">
      <c r="A694" s="59" t="s">
        <v>1792</v>
      </c>
      <c r="B694" s="60" t="s">
        <v>1793</v>
      </c>
      <c r="C694" s="246"/>
      <c r="D694" s="62">
        <v>1</v>
      </c>
      <c r="E694" s="63" t="s">
        <v>448</v>
      </c>
      <c r="F694" s="64">
        <v>41.4</v>
      </c>
      <c r="G694" s="64">
        <f t="shared" si="104"/>
        <v>4.2435000000000045</v>
      </c>
      <c r="H694" s="65">
        <f t="shared" si="105"/>
        <v>0.10250000000000012</v>
      </c>
      <c r="I694" s="66">
        <v>45.643500000000003</v>
      </c>
      <c r="J694" s="67">
        <f t="shared" si="109"/>
        <v>45.643500000000003</v>
      </c>
      <c r="K694" s="68">
        <v>0.05</v>
      </c>
      <c r="L694" s="69">
        <f t="shared" si="108"/>
        <v>47.925675000000005</v>
      </c>
      <c r="M694" s="70">
        <v>45766</v>
      </c>
      <c r="N694" s="99" t="s">
        <v>80</v>
      </c>
      <c r="O694" s="80" t="s">
        <v>1790</v>
      </c>
      <c r="P694" s="72" t="s">
        <v>117</v>
      </c>
      <c r="Q694" s="72" t="s">
        <v>1791</v>
      </c>
      <c r="R694" s="73"/>
      <c r="S694" s="10" t="s">
        <v>92</v>
      </c>
    </row>
    <row r="695" spans="1:19" ht="13.2" customHeight="1" outlineLevel="1" x14ac:dyDescent="0.25">
      <c r="A695" s="59" t="s">
        <v>1794</v>
      </c>
      <c r="B695" s="60" t="s">
        <v>1795</v>
      </c>
      <c r="C695" s="246"/>
      <c r="D695" s="62">
        <v>1</v>
      </c>
      <c r="E695" s="63" t="s">
        <v>448</v>
      </c>
      <c r="F695" s="64">
        <v>41.4</v>
      </c>
      <c r="G695" s="64">
        <f t="shared" si="104"/>
        <v>4.2435000000000045</v>
      </c>
      <c r="H695" s="65">
        <f t="shared" si="105"/>
        <v>0.10250000000000012</v>
      </c>
      <c r="I695" s="66">
        <v>45.643500000000003</v>
      </c>
      <c r="J695" s="67">
        <f t="shared" si="109"/>
        <v>45.643500000000003</v>
      </c>
      <c r="K695" s="68">
        <v>0.05</v>
      </c>
      <c r="L695" s="69">
        <f t="shared" si="108"/>
        <v>47.925675000000005</v>
      </c>
      <c r="M695" s="70">
        <v>45766</v>
      </c>
      <c r="N695" s="99" t="s">
        <v>80</v>
      </c>
      <c r="O695" s="80" t="s">
        <v>1790</v>
      </c>
      <c r="P695" s="72" t="s">
        <v>117</v>
      </c>
      <c r="Q695" s="72" t="s">
        <v>1791</v>
      </c>
      <c r="R695" s="73"/>
      <c r="S695" s="10" t="s">
        <v>92</v>
      </c>
    </row>
    <row r="696" spans="1:19" ht="13.2" customHeight="1" outlineLevel="1" x14ac:dyDescent="0.25">
      <c r="A696" s="59" t="s">
        <v>1796</v>
      </c>
      <c r="B696" s="60" t="s">
        <v>1797</v>
      </c>
      <c r="C696" s="246"/>
      <c r="D696" s="62">
        <v>1</v>
      </c>
      <c r="E696" s="63" t="s">
        <v>448</v>
      </c>
      <c r="F696" s="64">
        <v>43.5</v>
      </c>
      <c r="G696" s="64">
        <f t="shared" si="104"/>
        <v>4.4587500000000091</v>
      </c>
      <c r="H696" s="65">
        <f t="shared" si="105"/>
        <v>0.10250000000000022</v>
      </c>
      <c r="I696" s="76">
        <v>47.958750000000009</v>
      </c>
      <c r="J696" s="67">
        <f t="shared" si="109"/>
        <v>47.958750000000009</v>
      </c>
      <c r="K696" s="77">
        <v>0.05</v>
      </c>
      <c r="L696" s="69">
        <f t="shared" si="108"/>
        <v>50.356687500000014</v>
      </c>
      <c r="M696" s="78">
        <v>45766</v>
      </c>
      <c r="N696" s="105" t="s">
        <v>80</v>
      </c>
      <c r="O696" s="80" t="s">
        <v>1790</v>
      </c>
      <c r="P696" s="72" t="s">
        <v>117</v>
      </c>
      <c r="Q696" s="72" t="s">
        <v>1791</v>
      </c>
      <c r="R696" s="73"/>
      <c r="S696" s="10" t="s">
        <v>92</v>
      </c>
    </row>
    <row r="697" spans="1:19" ht="13.2" customHeight="1" x14ac:dyDescent="0.3">
      <c r="A697" s="47" t="s">
        <v>1798</v>
      </c>
      <c r="B697" s="82" t="s">
        <v>1799</v>
      </c>
      <c r="C697" s="49"/>
      <c r="D697" s="83"/>
      <c r="E697" s="84"/>
      <c r="F697" s="85"/>
      <c r="G697" s="86"/>
      <c r="H697" s="86"/>
      <c r="I697" s="87"/>
      <c r="J697" s="88"/>
      <c r="K697" s="89"/>
      <c r="L697" s="90"/>
      <c r="M697" s="91"/>
      <c r="N697" s="112"/>
      <c r="O697" s="93"/>
      <c r="P697" s="94"/>
      <c r="Q697" s="94"/>
      <c r="R697" s="96"/>
      <c r="S697" s="10" t="s">
        <v>92</v>
      </c>
    </row>
    <row r="698" spans="1:19" ht="13.2" customHeight="1" outlineLevel="1" x14ac:dyDescent="0.25">
      <c r="A698" s="59" t="s">
        <v>1800</v>
      </c>
      <c r="B698" s="60" t="s">
        <v>1801</v>
      </c>
      <c r="C698" s="61"/>
      <c r="D698" s="62">
        <f>0.02</f>
        <v>0.02</v>
      </c>
      <c r="E698" s="63" t="s">
        <v>1802</v>
      </c>
      <c r="F698" s="64">
        <v>48</v>
      </c>
      <c r="G698" s="64">
        <f t="shared" ref="G698:G709" si="110">I698-F698</f>
        <v>7.4399999999999977</v>
      </c>
      <c r="H698" s="65">
        <f t="shared" ref="H698:H712" si="111">G698/F698</f>
        <v>0.15499999999999994</v>
      </c>
      <c r="I698" s="66">
        <v>55.44</v>
      </c>
      <c r="J698" s="67">
        <f t="shared" ref="J698:J712" si="112">(($J$9+100%)*I698)*$V$12</f>
        <v>55.44</v>
      </c>
      <c r="K698" s="68">
        <v>0.1</v>
      </c>
      <c r="L698" s="69">
        <f>ROUND((J698*(1+K698)),2)</f>
        <v>60.98</v>
      </c>
      <c r="M698" s="98">
        <v>45766</v>
      </c>
      <c r="N698" s="237" t="s">
        <v>80</v>
      </c>
      <c r="O698" s="80" t="s">
        <v>1803</v>
      </c>
      <c r="P698" s="72" t="s">
        <v>1804</v>
      </c>
      <c r="Q698" s="72" t="s">
        <v>1805</v>
      </c>
      <c r="R698" s="73"/>
      <c r="S698" s="10" t="s">
        <v>92</v>
      </c>
    </row>
    <row r="699" spans="1:19" ht="13.2" customHeight="1" outlineLevel="1" x14ac:dyDescent="0.25">
      <c r="A699" s="59" t="s">
        <v>1806</v>
      </c>
      <c r="B699" s="60" t="s">
        <v>1807</v>
      </c>
      <c r="C699" s="61"/>
      <c r="D699" s="62">
        <v>1</v>
      </c>
      <c r="E699" s="63" t="s">
        <v>1808</v>
      </c>
      <c r="F699" s="64">
        <v>150</v>
      </c>
      <c r="G699" s="64">
        <f t="shared" si="110"/>
        <v>15.375</v>
      </c>
      <c r="H699" s="65">
        <f t="shared" si="111"/>
        <v>0.10249999999999999</v>
      </c>
      <c r="I699" s="66">
        <v>165.375</v>
      </c>
      <c r="J699" s="67">
        <f t="shared" si="112"/>
        <v>165.375</v>
      </c>
      <c r="K699" s="68">
        <v>0.05</v>
      </c>
      <c r="L699" s="69">
        <f t="shared" ref="L699:L712" si="113">J699*(1+K699)</f>
        <v>173.64375000000001</v>
      </c>
      <c r="M699" s="70">
        <v>45766</v>
      </c>
      <c r="N699" s="99" t="s">
        <v>80</v>
      </c>
      <c r="O699" s="80" t="s">
        <v>1809</v>
      </c>
      <c r="P699" s="72" t="s">
        <v>1810</v>
      </c>
      <c r="Q699" s="72" t="s">
        <v>1811</v>
      </c>
      <c r="R699" s="73"/>
      <c r="S699" s="10" t="s">
        <v>92</v>
      </c>
    </row>
    <row r="700" spans="1:19" ht="13.2" customHeight="1" outlineLevel="1" x14ac:dyDescent="0.25">
      <c r="A700" s="59" t="s">
        <v>1812</v>
      </c>
      <c r="B700" s="60" t="s">
        <v>1813</v>
      </c>
      <c r="C700" s="61"/>
      <c r="D700" s="62">
        <v>1</v>
      </c>
      <c r="E700" s="63" t="s">
        <v>1808</v>
      </c>
      <c r="F700" s="64">
        <v>250</v>
      </c>
      <c r="G700" s="64">
        <f t="shared" si="110"/>
        <v>25.625</v>
      </c>
      <c r="H700" s="65">
        <f t="shared" si="111"/>
        <v>0.10249999999999999</v>
      </c>
      <c r="I700" s="66">
        <v>275.625</v>
      </c>
      <c r="J700" s="67">
        <f t="shared" si="112"/>
        <v>275.625</v>
      </c>
      <c r="K700" s="68">
        <v>0.05</v>
      </c>
      <c r="L700" s="69">
        <f t="shared" si="113"/>
        <v>289.40625</v>
      </c>
      <c r="M700" s="70">
        <v>45766</v>
      </c>
      <c r="N700" s="99" t="s">
        <v>80</v>
      </c>
      <c r="O700" s="80" t="s">
        <v>1809</v>
      </c>
      <c r="P700" s="72" t="s">
        <v>1810</v>
      </c>
      <c r="Q700" s="72" t="s">
        <v>1811</v>
      </c>
      <c r="R700" s="73"/>
      <c r="S700" s="10" t="s">
        <v>92</v>
      </c>
    </row>
    <row r="701" spans="1:19" ht="13.2" customHeight="1" outlineLevel="1" x14ac:dyDescent="0.25">
      <c r="A701" s="59" t="s">
        <v>1814</v>
      </c>
      <c r="B701" s="60" t="s">
        <v>1815</v>
      </c>
      <c r="C701" s="61"/>
      <c r="D701" s="62">
        <v>1</v>
      </c>
      <c r="E701" s="63" t="s">
        <v>1808</v>
      </c>
      <c r="F701" s="64">
        <v>250</v>
      </c>
      <c r="G701" s="64">
        <f t="shared" si="110"/>
        <v>25.625</v>
      </c>
      <c r="H701" s="65">
        <f t="shared" si="111"/>
        <v>0.10249999999999999</v>
      </c>
      <c r="I701" s="66">
        <v>275.625</v>
      </c>
      <c r="J701" s="67">
        <f t="shared" si="112"/>
        <v>275.625</v>
      </c>
      <c r="K701" s="68">
        <v>0.05</v>
      </c>
      <c r="L701" s="69">
        <f t="shared" si="113"/>
        <v>289.40625</v>
      </c>
      <c r="M701" s="70">
        <v>45766</v>
      </c>
      <c r="N701" s="99" t="s">
        <v>80</v>
      </c>
      <c r="O701" s="80" t="s">
        <v>1809</v>
      </c>
      <c r="P701" s="72" t="s">
        <v>1810</v>
      </c>
      <c r="Q701" s="72" t="s">
        <v>1811</v>
      </c>
      <c r="R701" s="73"/>
      <c r="S701" s="10" t="s">
        <v>92</v>
      </c>
    </row>
    <row r="702" spans="1:19" ht="13.2" customHeight="1" outlineLevel="1" x14ac:dyDescent="0.25">
      <c r="A702" s="59" t="s">
        <v>1816</v>
      </c>
      <c r="B702" s="60" t="s">
        <v>1817</v>
      </c>
      <c r="C702" s="61"/>
      <c r="D702" s="62">
        <v>1</v>
      </c>
      <c r="E702" s="63" t="s">
        <v>1808</v>
      </c>
      <c r="F702" s="64">
        <v>250</v>
      </c>
      <c r="G702" s="64">
        <f t="shared" si="110"/>
        <v>25.625</v>
      </c>
      <c r="H702" s="65">
        <f t="shared" si="111"/>
        <v>0.10249999999999999</v>
      </c>
      <c r="I702" s="66">
        <v>275.625</v>
      </c>
      <c r="J702" s="67">
        <f t="shared" si="112"/>
        <v>275.625</v>
      </c>
      <c r="K702" s="68">
        <v>0.05</v>
      </c>
      <c r="L702" s="69">
        <f t="shared" si="113"/>
        <v>289.40625</v>
      </c>
      <c r="M702" s="70">
        <v>45766</v>
      </c>
      <c r="N702" s="99" t="s">
        <v>80</v>
      </c>
      <c r="O702" s="80" t="s">
        <v>1809</v>
      </c>
      <c r="P702" s="72" t="s">
        <v>1810</v>
      </c>
      <c r="Q702" s="72" t="s">
        <v>1811</v>
      </c>
      <c r="R702" s="73"/>
      <c r="S702" s="10" t="s">
        <v>92</v>
      </c>
    </row>
    <row r="703" spans="1:19" ht="13.2" customHeight="1" outlineLevel="1" x14ac:dyDescent="0.25">
      <c r="A703" s="59" t="s">
        <v>1818</v>
      </c>
      <c r="B703" s="60" t="s">
        <v>1819</v>
      </c>
      <c r="C703" s="61"/>
      <c r="D703" s="62">
        <v>1</v>
      </c>
      <c r="E703" s="63" t="s">
        <v>1808</v>
      </c>
      <c r="F703" s="64">
        <v>250</v>
      </c>
      <c r="G703" s="64">
        <f t="shared" si="110"/>
        <v>25.625</v>
      </c>
      <c r="H703" s="65">
        <f t="shared" si="111"/>
        <v>0.10249999999999999</v>
      </c>
      <c r="I703" s="66">
        <v>275.625</v>
      </c>
      <c r="J703" s="67">
        <f t="shared" si="112"/>
        <v>275.625</v>
      </c>
      <c r="K703" s="68">
        <v>0.05</v>
      </c>
      <c r="L703" s="69">
        <f t="shared" si="113"/>
        <v>289.40625</v>
      </c>
      <c r="M703" s="70">
        <v>45766</v>
      </c>
      <c r="N703" s="99" t="s">
        <v>80</v>
      </c>
      <c r="O703" s="80" t="s">
        <v>1809</v>
      </c>
      <c r="P703" s="72" t="s">
        <v>1810</v>
      </c>
      <c r="Q703" s="72" t="s">
        <v>1811</v>
      </c>
      <c r="R703" s="73"/>
      <c r="S703" s="10" t="s">
        <v>92</v>
      </c>
    </row>
    <row r="704" spans="1:19" ht="13.2" customHeight="1" outlineLevel="1" x14ac:dyDescent="0.25">
      <c r="A704" s="59" t="s">
        <v>1820</v>
      </c>
      <c r="B704" s="60" t="s">
        <v>1821</v>
      </c>
      <c r="C704" s="61"/>
      <c r="D704" s="62">
        <v>1</v>
      </c>
      <c r="E704" s="63" t="s">
        <v>205</v>
      </c>
      <c r="F704" s="64">
        <v>100</v>
      </c>
      <c r="G704" s="64">
        <f t="shared" si="110"/>
        <v>10.25</v>
      </c>
      <c r="H704" s="65">
        <f t="shared" si="111"/>
        <v>0.10249999999999999</v>
      </c>
      <c r="I704" s="66">
        <v>110.25</v>
      </c>
      <c r="J704" s="67">
        <f t="shared" si="112"/>
        <v>110.25</v>
      </c>
      <c r="K704" s="68">
        <v>0.05</v>
      </c>
      <c r="L704" s="69">
        <f t="shared" si="113"/>
        <v>115.7625</v>
      </c>
      <c r="M704" s="70">
        <v>45766</v>
      </c>
      <c r="N704" s="99" t="s">
        <v>80</v>
      </c>
      <c r="O704" s="80" t="s">
        <v>1809</v>
      </c>
      <c r="P704" s="72" t="s">
        <v>1810</v>
      </c>
      <c r="Q704" s="72" t="s">
        <v>1811</v>
      </c>
      <c r="R704" s="73"/>
      <c r="S704" s="10" t="s">
        <v>92</v>
      </c>
    </row>
    <row r="705" spans="1:19" ht="13.2" customHeight="1" outlineLevel="1" x14ac:dyDescent="0.25">
      <c r="A705" s="59" t="s">
        <v>1822</v>
      </c>
      <c r="B705" s="60" t="s">
        <v>1823</v>
      </c>
      <c r="C705" s="61"/>
      <c r="D705" s="62">
        <v>1</v>
      </c>
      <c r="E705" s="63" t="s">
        <v>205</v>
      </c>
      <c r="F705" s="64">
        <v>100</v>
      </c>
      <c r="G705" s="64">
        <f t="shared" si="110"/>
        <v>10.25</v>
      </c>
      <c r="H705" s="65">
        <f t="shared" si="111"/>
        <v>0.10249999999999999</v>
      </c>
      <c r="I705" s="66">
        <v>110.25</v>
      </c>
      <c r="J705" s="67">
        <f t="shared" si="112"/>
        <v>110.25</v>
      </c>
      <c r="K705" s="68">
        <v>0.05</v>
      </c>
      <c r="L705" s="69">
        <f t="shared" si="113"/>
        <v>115.7625</v>
      </c>
      <c r="M705" s="70">
        <v>45766</v>
      </c>
      <c r="N705" s="171" t="s">
        <v>80</v>
      </c>
      <c r="O705" s="80" t="s">
        <v>1809</v>
      </c>
      <c r="P705" s="72" t="s">
        <v>1810</v>
      </c>
      <c r="Q705" s="72" t="s">
        <v>1811</v>
      </c>
      <c r="R705" s="73"/>
      <c r="S705" s="10" t="s">
        <v>92</v>
      </c>
    </row>
    <row r="706" spans="1:19" ht="13.2" customHeight="1" outlineLevel="1" x14ac:dyDescent="0.25">
      <c r="A706" s="59" t="s">
        <v>1824</v>
      </c>
      <c r="B706" s="60" t="s">
        <v>1825</v>
      </c>
      <c r="C706" s="61"/>
      <c r="D706" s="62">
        <v>3.3</v>
      </c>
      <c r="E706" s="63" t="s">
        <v>1679</v>
      </c>
      <c r="F706" s="64">
        <v>300</v>
      </c>
      <c r="G706" s="64">
        <f t="shared" si="110"/>
        <v>30.75</v>
      </c>
      <c r="H706" s="65">
        <f t="shared" si="111"/>
        <v>0.10249999999999999</v>
      </c>
      <c r="I706" s="66">
        <v>330.75</v>
      </c>
      <c r="J706" s="67">
        <f t="shared" si="112"/>
        <v>330.75</v>
      </c>
      <c r="K706" s="68">
        <v>0.05</v>
      </c>
      <c r="L706" s="69">
        <f t="shared" si="113"/>
        <v>347.28750000000002</v>
      </c>
      <c r="M706" s="70">
        <v>45766</v>
      </c>
      <c r="N706" s="171" t="s">
        <v>80</v>
      </c>
      <c r="O706" s="80" t="s">
        <v>1809</v>
      </c>
      <c r="P706" s="72" t="s">
        <v>1810</v>
      </c>
      <c r="Q706" s="72" t="s">
        <v>1811</v>
      </c>
      <c r="R706" s="73"/>
      <c r="S706" s="10" t="s">
        <v>92</v>
      </c>
    </row>
    <row r="707" spans="1:19" ht="13.2" customHeight="1" outlineLevel="1" x14ac:dyDescent="0.25">
      <c r="A707" s="59" t="s">
        <v>1826</v>
      </c>
      <c r="B707" s="60" t="s">
        <v>1827</v>
      </c>
      <c r="C707" s="61"/>
      <c r="D707" s="62">
        <v>4.5</v>
      </c>
      <c r="E707" s="63" t="s">
        <v>1702</v>
      </c>
      <c r="F707" s="64">
        <v>800</v>
      </c>
      <c r="G707" s="64">
        <f t="shared" si="110"/>
        <v>82</v>
      </c>
      <c r="H707" s="65">
        <f t="shared" si="111"/>
        <v>0.10249999999999999</v>
      </c>
      <c r="I707" s="66">
        <v>882</v>
      </c>
      <c r="J707" s="67">
        <f t="shared" si="112"/>
        <v>882</v>
      </c>
      <c r="K707" s="68">
        <v>0.05</v>
      </c>
      <c r="L707" s="69">
        <f t="shared" si="113"/>
        <v>926.1</v>
      </c>
      <c r="M707" s="70">
        <v>45766</v>
      </c>
      <c r="N707" s="171" t="s">
        <v>80</v>
      </c>
      <c r="O707" s="80" t="s">
        <v>1809</v>
      </c>
      <c r="P707" s="72" t="s">
        <v>1810</v>
      </c>
      <c r="Q707" s="72" t="s">
        <v>1811</v>
      </c>
      <c r="R707" s="73"/>
      <c r="S707" s="10" t="s">
        <v>92</v>
      </c>
    </row>
    <row r="708" spans="1:19" ht="13.2" customHeight="1" outlineLevel="1" x14ac:dyDescent="0.25">
      <c r="A708" s="59" t="s">
        <v>1828</v>
      </c>
      <c r="B708" s="154" t="s">
        <v>1829</v>
      </c>
      <c r="C708" s="61"/>
      <c r="D708" s="62">
        <v>1</v>
      </c>
      <c r="E708" s="63" t="s">
        <v>200</v>
      </c>
      <c r="F708" s="64">
        <v>50</v>
      </c>
      <c r="G708" s="64">
        <f t="shared" si="110"/>
        <v>5.125</v>
      </c>
      <c r="H708" s="65">
        <f t="shared" si="111"/>
        <v>0.10249999999999999</v>
      </c>
      <c r="I708" s="66">
        <v>55.125</v>
      </c>
      <c r="J708" s="67">
        <f t="shared" si="112"/>
        <v>55.125</v>
      </c>
      <c r="K708" s="68">
        <v>0.05</v>
      </c>
      <c r="L708" s="69">
        <f t="shared" si="113"/>
        <v>57.881250000000001</v>
      </c>
      <c r="M708" s="70">
        <v>45766</v>
      </c>
      <c r="N708" s="171" t="s">
        <v>80</v>
      </c>
      <c r="O708" s="80" t="s">
        <v>1809</v>
      </c>
      <c r="P708" s="72" t="s">
        <v>1810</v>
      </c>
      <c r="Q708" s="72" t="s">
        <v>1811</v>
      </c>
      <c r="R708" s="73"/>
      <c r="S708" s="10" t="s">
        <v>92</v>
      </c>
    </row>
    <row r="709" spans="1:19" ht="13.2" customHeight="1" outlineLevel="1" x14ac:dyDescent="0.25">
      <c r="A709" s="59" t="s">
        <v>1830</v>
      </c>
      <c r="B709" s="154" t="s">
        <v>1831</v>
      </c>
      <c r="C709" s="61"/>
      <c r="D709" s="62">
        <v>3.66</v>
      </c>
      <c r="E709" s="63" t="s">
        <v>294</v>
      </c>
      <c r="F709" s="64">
        <v>28</v>
      </c>
      <c r="G709" s="64">
        <f t="shared" si="110"/>
        <v>2.8700000000000045</v>
      </c>
      <c r="H709" s="65">
        <f t="shared" si="111"/>
        <v>0.10250000000000016</v>
      </c>
      <c r="I709" s="66">
        <v>30.870000000000005</v>
      </c>
      <c r="J709" s="67">
        <f t="shared" si="112"/>
        <v>30.870000000000005</v>
      </c>
      <c r="K709" s="68">
        <v>0.05</v>
      </c>
      <c r="L709" s="69">
        <f t="shared" si="113"/>
        <v>32.413500000000006</v>
      </c>
      <c r="M709" s="70">
        <v>45766</v>
      </c>
      <c r="N709" s="171" t="s">
        <v>80</v>
      </c>
      <c r="O709" s="80" t="s">
        <v>1809</v>
      </c>
      <c r="P709" s="72" t="s">
        <v>1810</v>
      </c>
      <c r="Q709" s="72" t="s">
        <v>1811</v>
      </c>
      <c r="R709" s="73"/>
      <c r="S709" s="10" t="s">
        <v>92</v>
      </c>
    </row>
    <row r="710" spans="1:19" ht="13.2" customHeight="1" outlineLevel="1" x14ac:dyDescent="0.25">
      <c r="A710" s="59" t="s">
        <v>1832</v>
      </c>
      <c r="B710" s="154" t="s">
        <v>1833</v>
      </c>
      <c r="C710" s="61"/>
      <c r="D710" s="62">
        <v>1</v>
      </c>
      <c r="E710" s="63" t="s">
        <v>200</v>
      </c>
      <c r="F710" s="64">
        <v>50</v>
      </c>
      <c r="G710" s="64">
        <f>I710-F710</f>
        <v>5.125</v>
      </c>
      <c r="H710" s="65">
        <f t="shared" si="111"/>
        <v>0.10249999999999999</v>
      </c>
      <c r="I710" s="66">
        <v>55.125</v>
      </c>
      <c r="J710" s="67">
        <f t="shared" si="112"/>
        <v>55.125</v>
      </c>
      <c r="K710" s="68">
        <v>0.05</v>
      </c>
      <c r="L710" s="69">
        <f t="shared" si="113"/>
        <v>57.881250000000001</v>
      </c>
      <c r="M710" s="70">
        <v>45766</v>
      </c>
      <c r="N710" s="171" t="s">
        <v>80</v>
      </c>
      <c r="O710" s="80" t="s">
        <v>1809</v>
      </c>
      <c r="P710" s="72" t="s">
        <v>1810</v>
      </c>
      <c r="Q710" s="72" t="s">
        <v>1811</v>
      </c>
      <c r="R710" s="73"/>
      <c r="S710" s="10" t="s">
        <v>92</v>
      </c>
    </row>
    <row r="711" spans="1:19" ht="13.2" customHeight="1" outlineLevel="1" x14ac:dyDescent="0.25">
      <c r="A711" s="59" t="s">
        <v>1834</v>
      </c>
      <c r="B711" s="154" t="s">
        <v>1835</v>
      </c>
      <c r="C711" s="61"/>
      <c r="D711" s="62">
        <f>D258</f>
        <v>1</v>
      </c>
      <c r="E711" s="63" t="s">
        <v>200</v>
      </c>
      <c r="F711" s="64">
        <v>45</v>
      </c>
      <c r="G711" s="64">
        <f>I711-F711</f>
        <v>4.6125000000000043</v>
      </c>
      <c r="H711" s="65">
        <f t="shared" si="111"/>
        <v>0.10250000000000009</v>
      </c>
      <c r="I711" s="66">
        <v>49.612500000000004</v>
      </c>
      <c r="J711" s="67">
        <f t="shared" si="112"/>
        <v>49.612500000000004</v>
      </c>
      <c r="K711" s="68">
        <v>0.05</v>
      </c>
      <c r="L711" s="69">
        <f t="shared" si="113"/>
        <v>52.093125000000008</v>
      </c>
      <c r="M711" s="70">
        <v>45766</v>
      </c>
      <c r="N711" s="171" t="s">
        <v>80</v>
      </c>
      <c r="O711" s="80" t="s">
        <v>1809</v>
      </c>
      <c r="P711" s="72" t="s">
        <v>1810</v>
      </c>
      <c r="Q711" s="72" t="s">
        <v>1811</v>
      </c>
      <c r="R711" s="73"/>
      <c r="S711" s="10" t="s">
        <v>92</v>
      </c>
    </row>
    <row r="712" spans="1:19" ht="13.2" customHeight="1" outlineLevel="1" x14ac:dyDescent="0.25">
      <c r="A712" s="59" t="s">
        <v>1836</v>
      </c>
      <c r="B712" s="154" t="s">
        <v>1837</v>
      </c>
      <c r="C712" s="61"/>
      <c r="D712" s="62">
        <v>1</v>
      </c>
      <c r="E712" s="63" t="s">
        <v>205</v>
      </c>
      <c r="F712" s="64">
        <v>2.0000000000000018</v>
      </c>
      <c r="G712" s="64">
        <f>I712-F712</f>
        <v>0.20500000000000007</v>
      </c>
      <c r="H712" s="65">
        <f t="shared" si="111"/>
        <v>0.10249999999999994</v>
      </c>
      <c r="I712" s="76">
        <v>2.2050000000000018</v>
      </c>
      <c r="J712" s="67">
        <f t="shared" si="112"/>
        <v>2.2050000000000018</v>
      </c>
      <c r="K712" s="77">
        <v>0.05</v>
      </c>
      <c r="L712" s="69">
        <f t="shared" si="113"/>
        <v>2.315250000000002</v>
      </c>
      <c r="M712" s="70">
        <v>45766</v>
      </c>
      <c r="N712" s="171" t="s">
        <v>80</v>
      </c>
      <c r="O712" s="80" t="s">
        <v>1809</v>
      </c>
      <c r="P712" s="72" t="s">
        <v>1810</v>
      </c>
      <c r="Q712" s="72" t="s">
        <v>1811</v>
      </c>
      <c r="R712" s="73"/>
      <c r="S712" s="10" t="s">
        <v>92</v>
      </c>
    </row>
    <row r="713" spans="1:19" ht="13.2" customHeight="1" x14ac:dyDescent="0.3">
      <c r="A713" s="47" t="s">
        <v>1838</v>
      </c>
      <c r="B713" s="82" t="s">
        <v>1839</v>
      </c>
      <c r="C713" s="49"/>
      <c r="D713" s="84"/>
      <c r="E713" s="84"/>
      <c r="F713" s="85"/>
      <c r="G713" s="86"/>
      <c r="H713" s="86"/>
      <c r="I713" s="108"/>
      <c r="J713" s="88"/>
      <c r="K713" s="89"/>
      <c r="L713" s="90"/>
      <c r="M713" s="230"/>
      <c r="N713" s="152"/>
      <c r="O713" s="93"/>
      <c r="P713" s="94"/>
      <c r="Q713" s="94"/>
      <c r="R713" s="96"/>
      <c r="S713" s="10" t="s">
        <v>92</v>
      </c>
    </row>
    <row r="714" spans="1:19" ht="13.2" customHeight="1" outlineLevel="1" x14ac:dyDescent="0.25">
      <c r="A714" s="59" t="s">
        <v>1840</v>
      </c>
      <c r="B714" s="60" t="s">
        <v>1841</v>
      </c>
      <c r="C714" s="104"/>
      <c r="D714" s="62">
        <v>1</v>
      </c>
      <c r="E714" s="63" t="s">
        <v>448</v>
      </c>
      <c r="F714" s="64">
        <v>10</v>
      </c>
      <c r="G714" s="64">
        <f t="shared" ref="G714:G743" si="114">I714-F714</f>
        <v>1.0250000000000004</v>
      </c>
      <c r="H714" s="65">
        <f t="shared" ref="H714:H743" si="115">G714/F714</f>
        <v>0.10250000000000004</v>
      </c>
      <c r="I714" s="135">
        <v>11.025</v>
      </c>
      <c r="J714" s="67">
        <f t="shared" ref="J714:J743" si="116">(($J$9+100%)*I714)*$V$12</f>
        <v>11.025</v>
      </c>
      <c r="K714" s="68">
        <v>0.05</v>
      </c>
      <c r="L714" s="69">
        <f t="shared" ref="L714:L724" si="117">J714*(1+K714)</f>
        <v>11.576250000000002</v>
      </c>
      <c r="M714" s="70">
        <v>45766</v>
      </c>
      <c r="N714" s="99" t="s">
        <v>80</v>
      </c>
      <c r="O714" s="80" t="s">
        <v>1842</v>
      </c>
      <c r="P714" s="72" t="s">
        <v>1843</v>
      </c>
      <c r="Q714" s="72" t="s">
        <v>1844</v>
      </c>
      <c r="R714" s="73"/>
      <c r="S714" s="10" t="s">
        <v>92</v>
      </c>
    </row>
    <row r="715" spans="1:19" ht="13.2" customHeight="1" outlineLevel="1" x14ac:dyDescent="0.25">
      <c r="A715" s="59" t="s">
        <v>1845</v>
      </c>
      <c r="B715" s="60" t="s">
        <v>1846</v>
      </c>
      <c r="C715" s="104"/>
      <c r="D715" s="62">
        <v>1</v>
      </c>
      <c r="E715" s="63" t="s">
        <v>448</v>
      </c>
      <c r="F715" s="64">
        <v>11</v>
      </c>
      <c r="G715" s="64">
        <f t="shared" si="114"/>
        <v>1.1275000000000013</v>
      </c>
      <c r="H715" s="65">
        <f t="shared" si="115"/>
        <v>0.10250000000000012</v>
      </c>
      <c r="I715" s="66">
        <v>12.127500000000001</v>
      </c>
      <c r="J715" s="67">
        <f t="shared" si="116"/>
        <v>12.127500000000001</v>
      </c>
      <c r="K715" s="68">
        <v>0.05</v>
      </c>
      <c r="L715" s="69">
        <f t="shared" si="117"/>
        <v>12.733875000000001</v>
      </c>
      <c r="M715" s="70">
        <v>45766</v>
      </c>
      <c r="N715" s="99" t="s">
        <v>80</v>
      </c>
      <c r="O715" s="80" t="s">
        <v>1847</v>
      </c>
      <c r="P715" s="72" t="s">
        <v>1848</v>
      </c>
      <c r="Q715" s="72" t="s">
        <v>1849</v>
      </c>
      <c r="R715" s="73"/>
      <c r="S715" s="10" t="s">
        <v>92</v>
      </c>
    </row>
    <row r="716" spans="1:19" ht="13.2" customHeight="1" outlineLevel="1" x14ac:dyDescent="0.25">
      <c r="A716" s="59" t="s">
        <v>1850</v>
      </c>
      <c r="B716" s="60" t="s">
        <v>1851</v>
      </c>
      <c r="C716" s="104"/>
      <c r="D716" s="62">
        <v>1</v>
      </c>
      <c r="E716" s="63" t="s">
        <v>448</v>
      </c>
      <c r="F716" s="64">
        <v>20</v>
      </c>
      <c r="G716" s="64">
        <f t="shared" si="114"/>
        <v>2.0500000000000007</v>
      </c>
      <c r="H716" s="65">
        <f t="shared" si="115"/>
        <v>0.10250000000000004</v>
      </c>
      <c r="I716" s="66">
        <v>22.05</v>
      </c>
      <c r="J716" s="67">
        <f t="shared" si="116"/>
        <v>22.05</v>
      </c>
      <c r="K716" s="68">
        <v>0.05</v>
      </c>
      <c r="L716" s="69">
        <f t="shared" si="117"/>
        <v>23.152500000000003</v>
      </c>
      <c r="M716" s="70">
        <v>45766</v>
      </c>
      <c r="N716" s="99" t="s">
        <v>80</v>
      </c>
      <c r="O716" s="80" t="s">
        <v>1847</v>
      </c>
      <c r="P716" s="72" t="s">
        <v>1848</v>
      </c>
      <c r="Q716" s="72" t="s">
        <v>1849</v>
      </c>
      <c r="R716" s="73"/>
      <c r="S716" s="10" t="s">
        <v>92</v>
      </c>
    </row>
    <row r="717" spans="1:19" ht="13.2" customHeight="1" outlineLevel="1" x14ac:dyDescent="0.25">
      <c r="A717" s="59" t="s">
        <v>1852</v>
      </c>
      <c r="B717" s="60" t="s">
        <v>1853</v>
      </c>
      <c r="C717" s="104"/>
      <c r="D717" s="62">
        <v>1</v>
      </c>
      <c r="E717" s="63" t="s">
        <v>448</v>
      </c>
      <c r="F717" s="64">
        <v>22</v>
      </c>
      <c r="G717" s="64">
        <f t="shared" si="114"/>
        <v>2.2550000000000026</v>
      </c>
      <c r="H717" s="65">
        <f t="shared" si="115"/>
        <v>0.10250000000000012</v>
      </c>
      <c r="I717" s="66">
        <v>24.255000000000003</v>
      </c>
      <c r="J717" s="67">
        <f t="shared" si="116"/>
        <v>24.255000000000003</v>
      </c>
      <c r="K717" s="68">
        <v>0.05</v>
      </c>
      <c r="L717" s="69">
        <f t="shared" si="117"/>
        <v>25.467750000000002</v>
      </c>
      <c r="M717" s="70">
        <v>45766</v>
      </c>
      <c r="N717" s="99" t="s">
        <v>80</v>
      </c>
      <c r="O717" s="80" t="s">
        <v>1842</v>
      </c>
      <c r="P717" s="72" t="s">
        <v>1843</v>
      </c>
      <c r="Q717" s="72" t="s">
        <v>1844</v>
      </c>
      <c r="R717" s="73"/>
      <c r="S717" s="10" t="s">
        <v>92</v>
      </c>
    </row>
    <row r="718" spans="1:19" ht="13.2" customHeight="1" outlineLevel="1" x14ac:dyDescent="0.25">
      <c r="A718" s="59" t="s">
        <v>1854</v>
      </c>
      <c r="B718" s="60" t="s">
        <v>1855</v>
      </c>
      <c r="C718" s="104"/>
      <c r="D718" s="62">
        <v>40</v>
      </c>
      <c r="E718" s="63" t="s">
        <v>627</v>
      </c>
      <c r="F718" s="64">
        <v>700</v>
      </c>
      <c r="G718" s="64">
        <f t="shared" si="114"/>
        <v>71.75</v>
      </c>
      <c r="H718" s="65">
        <f t="shared" si="115"/>
        <v>0.10249999999999999</v>
      </c>
      <c r="I718" s="66">
        <v>771.75</v>
      </c>
      <c r="J718" s="67">
        <f t="shared" si="116"/>
        <v>771.75</v>
      </c>
      <c r="K718" s="68">
        <v>0.05</v>
      </c>
      <c r="L718" s="69">
        <f t="shared" si="117"/>
        <v>810.33750000000009</v>
      </c>
      <c r="M718" s="70">
        <v>45766</v>
      </c>
      <c r="N718" s="99" t="s">
        <v>80</v>
      </c>
      <c r="O718" s="80" t="s">
        <v>1842</v>
      </c>
      <c r="P718" s="72" t="s">
        <v>1843</v>
      </c>
      <c r="Q718" s="72" t="s">
        <v>1844</v>
      </c>
      <c r="R718" s="73"/>
      <c r="S718" s="10" t="s">
        <v>92</v>
      </c>
    </row>
    <row r="719" spans="1:19" ht="13.2" customHeight="1" outlineLevel="1" x14ac:dyDescent="0.25">
      <c r="A719" s="59" t="s">
        <v>1856</v>
      </c>
      <c r="B719" s="60" t="s">
        <v>1857</v>
      </c>
      <c r="C719" s="61"/>
      <c r="D719" s="62">
        <v>200</v>
      </c>
      <c r="E719" s="206" t="s">
        <v>1858</v>
      </c>
      <c r="F719" s="64">
        <v>6000</v>
      </c>
      <c r="G719" s="64">
        <f t="shared" si="114"/>
        <v>615</v>
      </c>
      <c r="H719" s="65">
        <f t="shared" si="115"/>
        <v>0.10249999999999999</v>
      </c>
      <c r="I719" s="251">
        <v>6615</v>
      </c>
      <c r="J719" s="67">
        <f t="shared" si="116"/>
        <v>6615</v>
      </c>
      <c r="K719" s="68">
        <v>0.05</v>
      </c>
      <c r="L719" s="225">
        <f t="shared" si="117"/>
        <v>6945.75</v>
      </c>
      <c r="M719" s="70">
        <v>45766</v>
      </c>
      <c r="N719" s="171" t="s">
        <v>80</v>
      </c>
      <c r="O719" s="80" t="s">
        <v>1770</v>
      </c>
      <c r="P719" s="72" t="s">
        <v>1771</v>
      </c>
      <c r="Q719" s="72" t="s">
        <v>1772</v>
      </c>
      <c r="R719" s="73"/>
      <c r="S719" s="10" t="s">
        <v>92</v>
      </c>
    </row>
    <row r="720" spans="1:19" ht="13.2" customHeight="1" outlineLevel="1" x14ac:dyDescent="0.25">
      <c r="A720" s="59" t="s">
        <v>1859</v>
      </c>
      <c r="B720" s="60" t="s">
        <v>1860</v>
      </c>
      <c r="C720" s="61"/>
      <c r="D720" s="62">
        <v>17</v>
      </c>
      <c r="E720" s="206" t="s">
        <v>1725</v>
      </c>
      <c r="F720" s="252">
        <v>616</v>
      </c>
      <c r="G720" s="64">
        <f>I720-F720</f>
        <v>63.1400000000001</v>
      </c>
      <c r="H720" s="65">
        <f t="shared" si="115"/>
        <v>0.10250000000000016</v>
      </c>
      <c r="I720" s="251">
        <v>679.1400000000001</v>
      </c>
      <c r="J720" s="67">
        <f t="shared" si="116"/>
        <v>679.1400000000001</v>
      </c>
      <c r="K720" s="253">
        <v>0.05</v>
      </c>
      <c r="L720" s="225">
        <f>J720*(1+K720)</f>
        <v>713.09700000000009</v>
      </c>
      <c r="M720" s="254">
        <v>45766</v>
      </c>
      <c r="N720" s="255" t="s">
        <v>80</v>
      </c>
      <c r="O720" s="256" t="s">
        <v>1861</v>
      </c>
      <c r="P720" s="257" t="s">
        <v>1862</v>
      </c>
      <c r="Q720" s="257" t="s">
        <v>1863</v>
      </c>
      <c r="R720" s="73"/>
      <c r="S720" s="10" t="s">
        <v>92</v>
      </c>
    </row>
    <row r="721" spans="1:19" ht="13.2" customHeight="1" outlineLevel="1" x14ac:dyDescent="0.25">
      <c r="A721" s="59" t="s">
        <v>1864</v>
      </c>
      <c r="B721" s="60" t="s">
        <v>1865</v>
      </c>
      <c r="C721" s="61"/>
      <c r="D721" s="62">
        <v>20</v>
      </c>
      <c r="E721" s="206" t="s">
        <v>1696</v>
      </c>
      <c r="F721" s="252">
        <v>600</v>
      </c>
      <c r="G721" s="64">
        <f t="shared" si="114"/>
        <v>61.5</v>
      </c>
      <c r="H721" s="65">
        <f t="shared" si="115"/>
        <v>0.10249999999999999</v>
      </c>
      <c r="I721" s="251">
        <v>661.5</v>
      </c>
      <c r="J721" s="67">
        <f t="shared" si="116"/>
        <v>661.5</v>
      </c>
      <c r="K721" s="253">
        <v>0.05</v>
      </c>
      <c r="L721" s="225">
        <f t="shared" si="117"/>
        <v>694.57500000000005</v>
      </c>
      <c r="M721" s="254">
        <v>45766</v>
      </c>
      <c r="N721" s="255" t="s">
        <v>80</v>
      </c>
      <c r="O721" s="256" t="s">
        <v>1770</v>
      </c>
      <c r="P721" s="257" t="s">
        <v>1771</v>
      </c>
      <c r="Q721" s="257" t="s">
        <v>1772</v>
      </c>
      <c r="R721" s="73"/>
      <c r="S721" s="10" t="s">
        <v>92</v>
      </c>
    </row>
    <row r="722" spans="1:19" ht="13.2" customHeight="1" outlineLevel="1" x14ac:dyDescent="0.25">
      <c r="A722" s="59" t="s">
        <v>1866</v>
      </c>
      <c r="B722" s="60" t="s">
        <v>1867</v>
      </c>
      <c r="C722" s="61"/>
      <c r="D722" s="62">
        <v>32</v>
      </c>
      <c r="E722" s="206" t="s">
        <v>1868</v>
      </c>
      <c r="F722" s="252">
        <v>525.82843749999995</v>
      </c>
      <c r="G722" s="64">
        <f t="shared" si="114"/>
        <v>53.897414843749971</v>
      </c>
      <c r="H722" s="65">
        <f t="shared" si="115"/>
        <v>0.10249999999999995</v>
      </c>
      <c r="I722" s="251">
        <v>579.72585234374992</v>
      </c>
      <c r="J722" s="67">
        <f t="shared" si="116"/>
        <v>579.72585234374992</v>
      </c>
      <c r="K722" s="253">
        <v>0.05</v>
      </c>
      <c r="L722" s="225">
        <f t="shared" si="117"/>
        <v>608.71214496093739</v>
      </c>
      <c r="M722" s="254">
        <v>45766</v>
      </c>
      <c r="N722" s="255" t="s">
        <v>80</v>
      </c>
      <c r="O722" s="256" t="s">
        <v>1770</v>
      </c>
      <c r="P722" s="257" t="s">
        <v>1771</v>
      </c>
      <c r="Q722" s="257" t="s">
        <v>1772</v>
      </c>
      <c r="R722" s="73"/>
      <c r="S722" s="10" t="s">
        <v>92</v>
      </c>
    </row>
    <row r="723" spans="1:19" ht="13.2" customHeight="1" outlineLevel="1" x14ac:dyDescent="0.25">
      <c r="A723" s="59" t="s">
        <v>1869</v>
      </c>
      <c r="B723" s="60" t="s">
        <v>1870</v>
      </c>
      <c r="C723" s="61"/>
      <c r="D723" s="62">
        <v>32</v>
      </c>
      <c r="E723" s="206" t="s">
        <v>1868</v>
      </c>
      <c r="F723" s="252">
        <v>713.32843749999995</v>
      </c>
      <c r="G723" s="64">
        <f>I723-F723</f>
        <v>73.116164843750084</v>
      </c>
      <c r="H723" s="65">
        <f t="shared" si="115"/>
        <v>0.10250000000000012</v>
      </c>
      <c r="I723" s="251">
        <v>786.44460234375003</v>
      </c>
      <c r="J723" s="67">
        <f t="shared" si="116"/>
        <v>786.44460234375003</v>
      </c>
      <c r="K723" s="253">
        <v>0.05</v>
      </c>
      <c r="L723" s="225">
        <f t="shared" si="117"/>
        <v>825.76683246093762</v>
      </c>
      <c r="M723" s="254">
        <v>45766</v>
      </c>
      <c r="N723" s="255" t="s">
        <v>80</v>
      </c>
      <c r="O723" s="256" t="s">
        <v>1770</v>
      </c>
      <c r="P723" s="257" t="s">
        <v>1771</v>
      </c>
      <c r="Q723" s="257" t="s">
        <v>1772</v>
      </c>
      <c r="R723" s="73"/>
      <c r="S723" s="10" t="s">
        <v>92</v>
      </c>
    </row>
    <row r="724" spans="1:19" ht="13.2" customHeight="1" outlineLevel="1" x14ac:dyDescent="0.25">
      <c r="A724" s="59" t="s">
        <v>1871</v>
      </c>
      <c r="B724" s="60" t="s">
        <v>1872</v>
      </c>
      <c r="C724" s="61"/>
      <c r="D724" s="62">
        <v>12</v>
      </c>
      <c r="E724" s="206" t="s">
        <v>1873</v>
      </c>
      <c r="F724" s="252">
        <v>630</v>
      </c>
      <c r="G724" s="64">
        <f t="shared" si="114"/>
        <v>64.575000000000045</v>
      </c>
      <c r="H724" s="65">
        <f t="shared" si="115"/>
        <v>0.10250000000000008</v>
      </c>
      <c r="I724" s="251">
        <v>694.57500000000005</v>
      </c>
      <c r="J724" s="67">
        <f t="shared" si="116"/>
        <v>694.57500000000005</v>
      </c>
      <c r="K724" s="253">
        <v>0.05</v>
      </c>
      <c r="L724" s="225">
        <f t="shared" si="117"/>
        <v>729.30375000000004</v>
      </c>
      <c r="M724" s="254">
        <v>45766</v>
      </c>
      <c r="N724" s="255" t="s">
        <v>80</v>
      </c>
      <c r="O724" s="256" t="s">
        <v>1770</v>
      </c>
      <c r="P724" s="257" t="s">
        <v>1771</v>
      </c>
      <c r="Q724" s="257" t="s">
        <v>1772</v>
      </c>
      <c r="R724" s="73"/>
      <c r="S724" s="10" t="s">
        <v>92</v>
      </c>
    </row>
    <row r="725" spans="1:19" ht="13.2" customHeight="1" outlineLevel="1" x14ac:dyDescent="0.25">
      <c r="A725" s="59" t="s">
        <v>1874</v>
      </c>
      <c r="B725" s="60" t="s">
        <v>1875</v>
      </c>
      <c r="C725" s="61"/>
      <c r="D725" s="62">
        <v>50</v>
      </c>
      <c r="E725" s="206" t="s">
        <v>615</v>
      </c>
      <c r="F725" s="64">
        <v>739</v>
      </c>
      <c r="G725" s="64">
        <f>I725-F725</f>
        <v>75.747500000000059</v>
      </c>
      <c r="H725" s="65">
        <f t="shared" si="115"/>
        <v>0.10250000000000008</v>
      </c>
      <c r="I725" s="66">
        <v>814.74750000000006</v>
      </c>
      <c r="J725" s="67">
        <f t="shared" si="116"/>
        <v>814.74750000000006</v>
      </c>
      <c r="K725" s="68">
        <v>0.05</v>
      </c>
      <c r="L725" s="225">
        <f>J725*(1+K725)</f>
        <v>855.4848750000001</v>
      </c>
      <c r="M725" s="70">
        <v>45766</v>
      </c>
      <c r="N725" s="171" t="s">
        <v>80</v>
      </c>
      <c r="O725" s="80" t="s">
        <v>1770</v>
      </c>
      <c r="P725" s="72" t="s">
        <v>1771</v>
      </c>
      <c r="Q725" s="72" t="s">
        <v>1772</v>
      </c>
      <c r="R725" s="73"/>
      <c r="S725" s="10" t="s">
        <v>92</v>
      </c>
    </row>
    <row r="726" spans="1:19" ht="13.2" customHeight="1" outlineLevel="1" x14ac:dyDescent="0.25">
      <c r="A726" s="59" t="s">
        <v>1876</v>
      </c>
      <c r="B726" s="258" t="s">
        <v>1877</v>
      </c>
      <c r="C726" s="259"/>
      <c r="D726" s="260">
        <v>25</v>
      </c>
      <c r="E726" s="261" t="s">
        <v>615</v>
      </c>
      <c r="F726" s="64">
        <v>4095.7500000000005</v>
      </c>
      <c r="G726" s="64">
        <f>I726-F726</f>
        <v>419.81437500000038</v>
      </c>
      <c r="H726" s="65">
        <f t="shared" si="115"/>
        <v>0.10250000000000008</v>
      </c>
      <c r="I726" s="66">
        <v>4515.5643750000008</v>
      </c>
      <c r="J726" s="262">
        <f t="shared" si="116"/>
        <v>4515.5643750000008</v>
      </c>
      <c r="K726" s="68">
        <v>0.05</v>
      </c>
      <c r="L726" s="263">
        <f>J726*(1+K726)</f>
        <v>4741.3425937500015</v>
      </c>
      <c r="M726" s="70">
        <v>45766</v>
      </c>
      <c r="N726" s="171" t="s">
        <v>80</v>
      </c>
      <c r="O726" s="80" t="s">
        <v>1770</v>
      </c>
      <c r="P726" s="72" t="s">
        <v>1771</v>
      </c>
      <c r="Q726" s="72" t="s">
        <v>1772</v>
      </c>
      <c r="R726" s="73"/>
      <c r="S726" s="10" t="s">
        <v>92</v>
      </c>
    </row>
    <row r="727" spans="1:19" ht="13.2" customHeight="1" outlineLevel="1" x14ac:dyDescent="0.25">
      <c r="A727" s="59" t="s">
        <v>1878</v>
      </c>
      <c r="B727" s="258" t="s">
        <v>1879</v>
      </c>
      <c r="C727" s="259"/>
      <c r="D727" s="260">
        <v>20</v>
      </c>
      <c r="E727" s="261" t="s">
        <v>615</v>
      </c>
      <c r="F727" s="64">
        <v>1701.3999999999999</v>
      </c>
      <c r="G727" s="64">
        <f>I727-F727</f>
        <v>174.39350000000013</v>
      </c>
      <c r="H727" s="65">
        <f t="shared" si="115"/>
        <v>0.10250000000000009</v>
      </c>
      <c r="I727" s="66">
        <v>1875.7935</v>
      </c>
      <c r="J727" s="262">
        <f t="shared" si="116"/>
        <v>1875.7935</v>
      </c>
      <c r="K727" s="68">
        <v>0.05</v>
      </c>
      <c r="L727" s="263">
        <f>J727*(1+K727)</f>
        <v>1969.583175</v>
      </c>
      <c r="M727" s="70">
        <v>45766</v>
      </c>
      <c r="N727" s="171" t="s">
        <v>80</v>
      </c>
      <c r="O727" s="80" t="s">
        <v>1770</v>
      </c>
      <c r="P727" s="72" t="s">
        <v>1771</v>
      </c>
      <c r="Q727" s="72" t="s">
        <v>1772</v>
      </c>
      <c r="R727" s="73"/>
      <c r="S727" s="10" t="s">
        <v>92</v>
      </c>
    </row>
    <row r="728" spans="1:19" ht="13.2" customHeight="1" outlineLevel="1" x14ac:dyDescent="0.25">
      <c r="A728" s="59" t="s">
        <v>1880</v>
      </c>
      <c r="B728" s="249" t="s">
        <v>1881</v>
      </c>
      <c r="C728" s="61"/>
      <c r="D728" s="62">
        <v>25</v>
      </c>
      <c r="E728" s="63" t="s">
        <v>618</v>
      </c>
      <c r="F728" s="64">
        <v>467.25000000000006</v>
      </c>
      <c r="G728" s="64">
        <f>I728-F728</f>
        <v>47.893124999999998</v>
      </c>
      <c r="H728" s="65">
        <f t="shared" si="115"/>
        <v>0.10249999999999998</v>
      </c>
      <c r="I728" s="66">
        <v>515.14312500000005</v>
      </c>
      <c r="J728" s="67">
        <f t="shared" si="116"/>
        <v>515.14312500000005</v>
      </c>
      <c r="K728" s="68">
        <v>0.05</v>
      </c>
      <c r="L728" s="69">
        <f>J728*(1+K728)</f>
        <v>540.90028125000003</v>
      </c>
      <c r="M728" s="70">
        <v>45766</v>
      </c>
      <c r="N728" s="99" t="s">
        <v>80</v>
      </c>
      <c r="O728" s="80" t="s">
        <v>1770</v>
      </c>
      <c r="P728" s="72" t="s">
        <v>1771</v>
      </c>
      <c r="Q728" s="72" t="s">
        <v>1772</v>
      </c>
      <c r="R728" s="73"/>
      <c r="S728" s="10" t="s">
        <v>92</v>
      </c>
    </row>
    <row r="729" spans="1:19" ht="13.2" customHeight="1" outlineLevel="1" x14ac:dyDescent="0.25">
      <c r="A729" s="59" t="s">
        <v>1882</v>
      </c>
      <c r="B729" s="249" t="s">
        <v>1883</v>
      </c>
      <c r="C729" s="61"/>
      <c r="D729" s="62">
        <v>20</v>
      </c>
      <c r="E729" s="63" t="s">
        <v>1679</v>
      </c>
      <c r="F729" s="64">
        <v>345</v>
      </c>
      <c r="G729" s="64">
        <f>I729-F729</f>
        <v>35.362500000000011</v>
      </c>
      <c r="H729" s="65">
        <f t="shared" si="115"/>
        <v>0.10250000000000004</v>
      </c>
      <c r="I729" s="66">
        <v>380.36250000000001</v>
      </c>
      <c r="J729" s="67">
        <f t="shared" si="116"/>
        <v>380.36250000000001</v>
      </c>
      <c r="K729" s="68">
        <v>0.05</v>
      </c>
      <c r="L729" s="69">
        <f>J729*(1+K729)</f>
        <v>399.38062500000001</v>
      </c>
      <c r="M729" s="70">
        <v>45766</v>
      </c>
      <c r="N729" s="99" t="s">
        <v>80</v>
      </c>
      <c r="O729" s="80" t="s">
        <v>1770</v>
      </c>
      <c r="P729" s="72" t="s">
        <v>1771</v>
      </c>
      <c r="Q729" s="72" t="s">
        <v>1772</v>
      </c>
      <c r="R729" s="73"/>
      <c r="S729" s="10" t="s">
        <v>92</v>
      </c>
    </row>
    <row r="730" spans="1:19" ht="13.2" customHeight="1" outlineLevel="1" x14ac:dyDescent="0.25">
      <c r="A730" s="59" t="s">
        <v>1884</v>
      </c>
      <c r="B730" s="60" t="s">
        <v>1885</v>
      </c>
      <c r="C730" s="61"/>
      <c r="D730" s="62">
        <f>18</f>
        <v>18</v>
      </c>
      <c r="E730" s="206" t="s">
        <v>1696</v>
      </c>
      <c r="F730" s="64">
        <v>1488</v>
      </c>
      <c r="G730" s="64">
        <f t="shared" si="114"/>
        <v>152.52000000000021</v>
      </c>
      <c r="H730" s="65">
        <f t="shared" si="115"/>
        <v>0.10250000000000015</v>
      </c>
      <c r="I730" s="66">
        <v>1640.5200000000002</v>
      </c>
      <c r="J730" s="67">
        <f t="shared" si="116"/>
        <v>1640.5200000000002</v>
      </c>
      <c r="K730" s="68">
        <v>0.05</v>
      </c>
      <c r="L730" s="225">
        <f t="shared" ref="L730:L743" si="118">J730*(1+K730)</f>
        <v>1722.5460000000003</v>
      </c>
      <c r="M730" s="70">
        <v>45766</v>
      </c>
      <c r="N730" s="128" t="s">
        <v>67</v>
      </c>
      <c r="O730" s="80" t="s">
        <v>1886</v>
      </c>
      <c r="P730" s="72" t="s">
        <v>1887</v>
      </c>
      <c r="Q730" s="72" t="s">
        <v>1888</v>
      </c>
      <c r="R730" s="73"/>
      <c r="S730" s="10" t="s">
        <v>92</v>
      </c>
    </row>
    <row r="731" spans="1:19" ht="13.2" customHeight="1" outlineLevel="1" x14ac:dyDescent="0.25">
      <c r="A731" s="59" t="s">
        <v>1889</v>
      </c>
      <c r="B731" s="60" t="s">
        <v>1890</v>
      </c>
      <c r="C731" s="61"/>
      <c r="D731" s="62">
        <v>18</v>
      </c>
      <c r="E731" s="206" t="s">
        <v>1696</v>
      </c>
      <c r="F731" s="64">
        <v>2542</v>
      </c>
      <c r="G731" s="64">
        <f t="shared" si="114"/>
        <v>260.55499999999984</v>
      </c>
      <c r="H731" s="65">
        <f t="shared" si="115"/>
        <v>0.10249999999999994</v>
      </c>
      <c r="I731" s="66">
        <v>2802.5549999999998</v>
      </c>
      <c r="J731" s="67">
        <f t="shared" si="116"/>
        <v>2802.5549999999998</v>
      </c>
      <c r="K731" s="68">
        <v>0.05</v>
      </c>
      <c r="L731" s="225">
        <f t="shared" si="118"/>
        <v>2942.6827499999999</v>
      </c>
      <c r="M731" s="70">
        <v>45766</v>
      </c>
      <c r="N731" s="128" t="s">
        <v>67</v>
      </c>
      <c r="O731" s="80" t="s">
        <v>1886</v>
      </c>
      <c r="P731" s="72" t="s">
        <v>1887</v>
      </c>
      <c r="Q731" s="72" t="s">
        <v>1888</v>
      </c>
      <c r="R731" s="73"/>
      <c r="S731" s="10" t="s">
        <v>92</v>
      </c>
    </row>
    <row r="732" spans="1:19" ht="13.2" customHeight="1" outlineLevel="1" x14ac:dyDescent="0.25">
      <c r="A732" s="59" t="s">
        <v>1891</v>
      </c>
      <c r="B732" s="60" t="s">
        <v>1892</v>
      </c>
      <c r="C732" s="61"/>
      <c r="D732" s="62">
        <v>22.7</v>
      </c>
      <c r="E732" s="206" t="s">
        <v>1868</v>
      </c>
      <c r="F732" s="64">
        <v>788.74265624999998</v>
      </c>
      <c r="G732" s="64">
        <f t="shared" si="114"/>
        <v>80.846122265625127</v>
      </c>
      <c r="H732" s="65">
        <f t="shared" si="115"/>
        <v>0.10250000000000016</v>
      </c>
      <c r="I732" s="66">
        <v>869.58877851562511</v>
      </c>
      <c r="J732" s="67">
        <f t="shared" si="116"/>
        <v>869.58877851562511</v>
      </c>
      <c r="K732" s="68">
        <v>0.05</v>
      </c>
      <c r="L732" s="225">
        <f t="shared" si="118"/>
        <v>913.06821744140643</v>
      </c>
      <c r="M732" s="70">
        <v>45766</v>
      </c>
      <c r="N732" s="171" t="s">
        <v>80</v>
      </c>
      <c r="O732" s="80"/>
      <c r="P732" s="72"/>
      <c r="Q732" s="72"/>
      <c r="R732" s="73"/>
      <c r="S732" s="10" t="s">
        <v>92</v>
      </c>
    </row>
    <row r="733" spans="1:19" ht="13.2" customHeight="1" outlineLevel="1" x14ac:dyDescent="0.25">
      <c r="A733" s="59" t="s">
        <v>1893</v>
      </c>
      <c r="B733" s="60" t="s">
        <v>1894</v>
      </c>
      <c r="C733" s="61"/>
      <c r="D733" s="62">
        <v>15</v>
      </c>
      <c r="E733" s="206" t="s">
        <v>1725</v>
      </c>
      <c r="F733" s="64">
        <v>468.26999999999992</v>
      </c>
      <c r="G733" s="64">
        <f t="shared" si="114"/>
        <v>47.997675000000015</v>
      </c>
      <c r="H733" s="65">
        <f t="shared" si="115"/>
        <v>0.10250000000000005</v>
      </c>
      <c r="I733" s="66">
        <v>516.26767499999994</v>
      </c>
      <c r="J733" s="67">
        <f t="shared" si="116"/>
        <v>516.26767499999994</v>
      </c>
      <c r="K733" s="68">
        <v>0.05</v>
      </c>
      <c r="L733" s="225">
        <f t="shared" si="118"/>
        <v>542.08105875000001</v>
      </c>
      <c r="M733" s="70">
        <v>45766</v>
      </c>
      <c r="N733" s="171" t="s">
        <v>80</v>
      </c>
      <c r="O733" s="80" t="s">
        <v>1895</v>
      </c>
      <c r="P733" s="72" t="s">
        <v>117</v>
      </c>
      <c r="Q733" s="72" t="s">
        <v>1896</v>
      </c>
      <c r="R733" s="73"/>
      <c r="S733" s="10" t="s">
        <v>92</v>
      </c>
    </row>
    <row r="734" spans="1:19" ht="13.2" customHeight="1" outlineLevel="1" x14ac:dyDescent="0.25">
      <c r="A734" s="59" t="s">
        <v>1897</v>
      </c>
      <c r="B734" s="60" t="s">
        <v>1898</v>
      </c>
      <c r="C734" s="61"/>
      <c r="D734" s="62">
        <v>25</v>
      </c>
      <c r="E734" s="206" t="s">
        <v>1868</v>
      </c>
      <c r="F734" s="64">
        <v>780.44999999999993</v>
      </c>
      <c r="G734" s="64">
        <f t="shared" si="114"/>
        <v>79.99612500000012</v>
      </c>
      <c r="H734" s="65">
        <f t="shared" si="115"/>
        <v>0.10250000000000016</v>
      </c>
      <c r="I734" s="66">
        <v>860.44612500000005</v>
      </c>
      <c r="J734" s="67">
        <f t="shared" si="116"/>
        <v>860.44612500000005</v>
      </c>
      <c r="K734" s="68">
        <v>0.05</v>
      </c>
      <c r="L734" s="225">
        <f t="shared" si="118"/>
        <v>903.46843125000009</v>
      </c>
      <c r="M734" s="70">
        <v>45766</v>
      </c>
      <c r="N734" s="171" t="s">
        <v>80</v>
      </c>
      <c r="O734" s="80" t="s">
        <v>1899</v>
      </c>
      <c r="P734" s="72" t="s">
        <v>1900</v>
      </c>
      <c r="Q734" s="72" t="s">
        <v>1901</v>
      </c>
      <c r="R734" s="73"/>
      <c r="S734" s="10" t="s">
        <v>92</v>
      </c>
    </row>
    <row r="735" spans="1:19" ht="13.2" customHeight="1" outlineLevel="1" x14ac:dyDescent="0.25">
      <c r="A735" s="59" t="s">
        <v>1902</v>
      </c>
      <c r="B735" s="60" t="s">
        <v>1903</v>
      </c>
      <c r="C735" s="61"/>
      <c r="D735" s="62">
        <v>25</v>
      </c>
      <c r="E735" s="206" t="s">
        <v>618</v>
      </c>
      <c r="F735" s="64">
        <v>895</v>
      </c>
      <c r="G735" s="64">
        <f t="shared" si="114"/>
        <v>91.737500000000068</v>
      </c>
      <c r="H735" s="65">
        <f t="shared" si="115"/>
        <v>0.10250000000000008</v>
      </c>
      <c r="I735" s="66">
        <v>986.73750000000007</v>
      </c>
      <c r="J735" s="67">
        <f t="shared" si="116"/>
        <v>986.73750000000007</v>
      </c>
      <c r="K735" s="68">
        <v>0.05</v>
      </c>
      <c r="L735" s="225">
        <f t="shared" si="118"/>
        <v>1036.0743750000001</v>
      </c>
      <c r="M735" s="70">
        <v>45766</v>
      </c>
      <c r="N735" s="171" t="s">
        <v>80</v>
      </c>
      <c r="O735" s="80" t="s">
        <v>1904</v>
      </c>
      <c r="P735" s="72" t="s">
        <v>1905</v>
      </c>
      <c r="Q735" s="72" t="s">
        <v>1906</v>
      </c>
      <c r="R735" s="73"/>
      <c r="S735" s="10" t="s">
        <v>92</v>
      </c>
    </row>
    <row r="736" spans="1:19" ht="13.2" customHeight="1" outlineLevel="1" x14ac:dyDescent="0.25">
      <c r="A736" s="59" t="s">
        <v>1907</v>
      </c>
      <c r="B736" s="60" t="s">
        <v>1908</v>
      </c>
      <c r="C736" s="61"/>
      <c r="D736" s="62">
        <v>15</v>
      </c>
      <c r="E736" s="206" t="s">
        <v>1696</v>
      </c>
      <c r="F736" s="64">
        <v>1043</v>
      </c>
      <c r="G736" s="64">
        <f t="shared" si="114"/>
        <v>106.90750000000025</v>
      </c>
      <c r="H736" s="65">
        <f t="shared" si="115"/>
        <v>0.10250000000000024</v>
      </c>
      <c r="I736" s="66">
        <v>1149.9075000000003</v>
      </c>
      <c r="J736" s="67">
        <f t="shared" si="116"/>
        <v>1149.9075000000003</v>
      </c>
      <c r="K736" s="68">
        <v>0.05</v>
      </c>
      <c r="L736" s="225">
        <f t="shared" si="118"/>
        <v>1207.4028750000002</v>
      </c>
      <c r="M736" s="70">
        <v>45766</v>
      </c>
      <c r="N736" s="171" t="s">
        <v>80</v>
      </c>
      <c r="O736" s="80" t="s">
        <v>1861</v>
      </c>
      <c r="P736" s="72" t="s">
        <v>1862</v>
      </c>
      <c r="Q736" s="72" t="s">
        <v>1863</v>
      </c>
      <c r="R736" s="73"/>
      <c r="S736" s="10" t="s">
        <v>92</v>
      </c>
    </row>
    <row r="737" spans="1:19" ht="13.2" customHeight="1" outlineLevel="1" x14ac:dyDescent="0.25">
      <c r="A737" s="59" t="s">
        <v>1909</v>
      </c>
      <c r="B737" s="258" t="s">
        <v>1910</v>
      </c>
      <c r="C737" s="259"/>
      <c r="D737" s="260">
        <v>15</v>
      </c>
      <c r="E737" s="261" t="s">
        <v>615</v>
      </c>
      <c r="F737" s="64">
        <v>4570</v>
      </c>
      <c r="G737" s="64">
        <f t="shared" si="114"/>
        <v>468.42500000000018</v>
      </c>
      <c r="H737" s="65">
        <f t="shared" si="115"/>
        <v>0.10250000000000004</v>
      </c>
      <c r="I737" s="66">
        <v>5038.4250000000002</v>
      </c>
      <c r="J737" s="262">
        <f t="shared" si="116"/>
        <v>5038.4250000000002</v>
      </c>
      <c r="K737" s="68">
        <v>0.05</v>
      </c>
      <c r="L737" s="263">
        <f t="shared" si="118"/>
        <v>5290.3462500000005</v>
      </c>
      <c r="M737" s="70">
        <v>45766</v>
      </c>
      <c r="N737" s="171" t="s">
        <v>80</v>
      </c>
      <c r="O737" s="80" t="s">
        <v>1911</v>
      </c>
      <c r="P737" s="72" t="s">
        <v>1912</v>
      </c>
      <c r="Q737" s="72" t="s">
        <v>1913</v>
      </c>
      <c r="R737" s="73"/>
      <c r="S737" s="10" t="s">
        <v>92</v>
      </c>
    </row>
    <row r="738" spans="1:19" ht="13.2" customHeight="1" outlineLevel="1" x14ac:dyDescent="0.25">
      <c r="A738" s="59" t="s">
        <v>1914</v>
      </c>
      <c r="B738" s="249" t="s">
        <v>1915</v>
      </c>
      <c r="C738" s="61"/>
      <c r="D738" s="62">
        <v>40</v>
      </c>
      <c r="E738" s="63" t="s">
        <v>618</v>
      </c>
      <c r="F738" s="64">
        <v>500</v>
      </c>
      <c r="G738" s="64">
        <f t="shared" si="114"/>
        <v>51.25</v>
      </c>
      <c r="H738" s="65">
        <f t="shared" si="115"/>
        <v>0.10249999999999999</v>
      </c>
      <c r="I738" s="66">
        <v>551.25</v>
      </c>
      <c r="J738" s="67">
        <f t="shared" si="116"/>
        <v>551.25</v>
      </c>
      <c r="K738" s="68">
        <v>0.05</v>
      </c>
      <c r="L738" s="69">
        <f t="shared" si="118"/>
        <v>578.8125</v>
      </c>
      <c r="M738" s="70">
        <v>45766</v>
      </c>
      <c r="N738" s="99" t="s">
        <v>80</v>
      </c>
      <c r="O738" s="80" t="s">
        <v>1911</v>
      </c>
      <c r="P738" s="72" t="s">
        <v>1912</v>
      </c>
      <c r="Q738" s="72" t="s">
        <v>1913</v>
      </c>
      <c r="R738" s="73"/>
      <c r="S738" s="10" t="s">
        <v>92</v>
      </c>
    </row>
    <row r="739" spans="1:19" ht="13.2" customHeight="1" outlineLevel="1" x14ac:dyDescent="0.25">
      <c r="A739" s="59" t="s">
        <v>1916</v>
      </c>
      <c r="B739" s="249" t="s">
        <v>1917</v>
      </c>
      <c r="C739" s="61"/>
      <c r="D739" s="62">
        <v>40</v>
      </c>
      <c r="E739" s="63" t="s">
        <v>618</v>
      </c>
      <c r="F739" s="64">
        <v>500</v>
      </c>
      <c r="G739" s="64">
        <f t="shared" si="114"/>
        <v>51.25</v>
      </c>
      <c r="H739" s="65">
        <f t="shared" si="115"/>
        <v>0.10249999999999999</v>
      </c>
      <c r="I739" s="66">
        <v>551.25</v>
      </c>
      <c r="J739" s="67">
        <f t="shared" si="116"/>
        <v>551.25</v>
      </c>
      <c r="K739" s="68">
        <v>0.05</v>
      </c>
      <c r="L739" s="69">
        <f t="shared" si="118"/>
        <v>578.8125</v>
      </c>
      <c r="M739" s="70">
        <v>45766</v>
      </c>
      <c r="N739" s="99" t="s">
        <v>80</v>
      </c>
      <c r="O739" s="80" t="s">
        <v>1911</v>
      </c>
      <c r="P739" s="72" t="s">
        <v>1912</v>
      </c>
      <c r="Q739" s="72" t="s">
        <v>1913</v>
      </c>
      <c r="R739" s="73"/>
      <c r="S739" s="10" t="s">
        <v>92</v>
      </c>
    </row>
    <row r="740" spans="1:19" ht="13.2" customHeight="1" outlineLevel="1" x14ac:dyDescent="0.25">
      <c r="A740" s="59" t="s">
        <v>1918</v>
      </c>
      <c r="B740" s="249" t="s">
        <v>1919</v>
      </c>
      <c r="C740" s="61"/>
      <c r="D740" s="62">
        <v>40</v>
      </c>
      <c r="E740" s="63" t="s">
        <v>618</v>
      </c>
      <c r="F740" s="64">
        <v>130</v>
      </c>
      <c r="G740" s="64">
        <f t="shared" si="114"/>
        <v>13.325000000000017</v>
      </c>
      <c r="H740" s="65">
        <f t="shared" si="115"/>
        <v>0.10250000000000013</v>
      </c>
      <c r="I740" s="66">
        <v>143.32500000000002</v>
      </c>
      <c r="J740" s="67">
        <f t="shared" si="116"/>
        <v>143.32500000000002</v>
      </c>
      <c r="K740" s="68">
        <v>0.05</v>
      </c>
      <c r="L740" s="69">
        <f t="shared" si="118"/>
        <v>150.49125000000004</v>
      </c>
      <c r="M740" s="70">
        <v>45766</v>
      </c>
      <c r="N740" s="99" t="s">
        <v>80</v>
      </c>
      <c r="O740" s="80" t="s">
        <v>1911</v>
      </c>
      <c r="P740" s="72" t="s">
        <v>1912</v>
      </c>
      <c r="Q740" s="72" t="s">
        <v>1913</v>
      </c>
      <c r="R740" s="73"/>
      <c r="S740" s="10" t="s">
        <v>92</v>
      </c>
    </row>
    <row r="741" spans="1:19" ht="13.2" customHeight="1" outlineLevel="1" x14ac:dyDescent="0.25">
      <c r="A741" s="59" t="s">
        <v>1920</v>
      </c>
      <c r="B741" s="249" t="s">
        <v>1921</v>
      </c>
      <c r="C741" s="61"/>
      <c r="D741" s="62">
        <v>20</v>
      </c>
      <c r="E741" s="63" t="s">
        <v>1922</v>
      </c>
      <c r="F741" s="64">
        <v>130</v>
      </c>
      <c r="G741" s="64">
        <f t="shared" si="114"/>
        <v>13.325000000000017</v>
      </c>
      <c r="H741" s="65">
        <f t="shared" si="115"/>
        <v>0.10250000000000013</v>
      </c>
      <c r="I741" s="66">
        <v>143.32500000000002</v>
      </c>
      <c r="J741" s="67">
        <f t="shared" si="116"/>
        <v>143.32500000000002</v>
      </c>
      <c r="K741" s="68">
        <v>0.05</v>
      </c>
      <c r="L741" s="69">
        <f t="shared" si="118"/>
        <v>150.49125000000004</v>
      </c>
      <c r="M741" s="70">
        <v>45766</v>
      </c>
      <c r="N741" s="99" t="s">
        <v>80</v>
      </c>
      <c r="O741" s="80" t="s">
        <v>1911</v>
      </c>
      <c r="P741" s="72" t="s">
        <v>1912</v>
      </c>
      <c r="Q741" s="72" t="s">
        <v>1913</v>
      </c>
      <c r="R741" s="73"/>
      <c r="S741" s="10" t="s">
        <v>92</v>
      </c>
    </row>
    <row r="742" spans="1:19" ht="13.2" customHeight="1" outlineLevel="1" x14ac:dyDescent="0.25">
      <c r="A742" s="59" t="s">
        <v>1923</v>
      </c>
      <c r="B742" s="249" t="s">
        <v>1924</v>
      </c>
      <c r="C742" s="61"/>
      <c r="D742" s="62">
        <v>25</v>
      </c>
      <c r="E742" s="63" t="s">
        <v>618</v>
      </c>
      <c r="F742" s="64">
        <v>169.25</v>
      </c>
      <c r="G742" s="64">
        <f t="shared" si="114"/>
        <v>17.34812500000001</v>
      </c>
      <c r="H742" s="65">
        <f t="shared" si="115"/>
        <v>0.10250000000000006</v>
      </c>
      <c r="I742" s="66">
        <v>186.59812500000001</v>
      </c>
      <c r="J742" s="67">
        <f t="shared" si="116"/>
        <v>186.59812500000001</v>
      </c>
      <c r="K742" s="68">
        <v>0.05</v>
      </c>
      <c r="L742" s="69">
        <f t="shared" si="118"/>
        <v>195.92803125000003</v>
      </c>
      <c r="M742" s="70">
        <v>45766</v>
      </c>
      <c r="N742" s="99" t="s">
        <v>80</v>
      </c>
      <c r="O742" s="80" t="s">
        <v>1770</v>
      </c>
      <c r="P742" s="72" t="s">
        <v>1771</v>
      </c>
      <c r="Q742" s="72" t="s">
        <v>1772</v>
      </c>
      <c r="R742" s="73"/>
      <c r="S742" s="10" t="s">
        <v>92</v>
      </c>
    </row>
    <row r="743" spans="1:19" ht="13.2" customHeight="1" outlineLevel="1" x14ac:dyDescent="0.25">
      <c r="A743" s="59" t="s">
        <v>1925</v>
      </c>
      <c r="B743" s="60" t="s">
        <v>1926</v>
      </c>
      <c r="C743" s="61"/>
      <c r="D743" s="62">
        <v>1</v>
      </c>
      <c r="E743" s="206" t="s">
        <v>1685</v>
      </c>
      <c r="F743" s="64">
        <v>70</v>
      </c>
      <c r="G743" s="64">
        <f t="shared" si="114"/>
        <v>7.1749999999999972</v>
      </c>
      <c r="H743" s="65">
        <f t="shared" si="115"/>
        <v>0.10249999999999997</v>
      </c>
      <c r="I743" s="66">
        <v>77.174999999999997</v>
      </c>
      <c r="J743" s="67">
        <f t="shared" si="116"/>
        <v>77.174999999999997</v>
      </c>
      <c r="K743" s="77">
        <v>0.05</v>
      </c>
      <c r="L743" s="225">
        <f t="shared" si="118"/>
        <v>81.033749999999998</v>
      </c>
      <c r="M743" s="78">
        <v>45766</v>
      </c>
      <c r="N743" s="160" t="s">
        <v>80</v>
      </c>
      <c r="O743" s="80" t="s">
        <v>381</v>
      </c>
      <c r="P743" s="72" t="s">
        <v>382</v>
      </c>
      <c r="Q743" s="72" t="s">
        <v>383</v>
      </c>
      <c r="R743" s="73"/>
      <c r="S743" s="10" t="s">
        <v>92</v>
      </c>
    </row>
    <row r="744" spans="1:19" ht="13.2" customHeight="1" x14ac:dyDescent="0.3">
      <c r="A744" s="219" t="s">
        <v>1927</v>
      </c>
      <c r="B744" s="82" t="s">
        <v>1928</v>
      </c>
      <c r="C744" s="49"/>
      <c r="D744" s="83"/>
      <c r="E744" s="84"/>
      <c r="F744" s="85"/>
      <c r="G744" s="86"/>
      <c r="H744" s="86"/>
      <c r="I744" s="169"/>
      <c r="J744" s="88"/>
      <c r="K744" s="89"/>
      <c r="L744" s="90"/>
      <c r="M744" s="91"/>
      <c r="N744" s="112"/>
      <c r="O744" s="93"/>
      <c r="P744" s="94"/>
      <c r="Q744" s="94"/>
      <c r="R744" s="96"/>
      <c r="S744" s="10" t="s">
        <v>92</v>
      </c>
    </row>
    <row r="745" spans="1:19" ht="13.2" customHeight="1" outlineLevel="1" x14ac:dyDescent="0.25">
      <c r="A745" s="59" t="s">
        <v>1929</v>
      </c>
      <c r="B745" s="60" t="s">
        <v>1930</v>
      </c>
      <c r="C745" s="61"/>
      <c r="D745" s="62">
        <v>1</v>
      </c>
      <c r="E745" s="63" t="s">
        <v>1931</v>
      </c>
      <c r="F745" s="97">
        <v>6000</v>
      </c>
      <c r="G745" s="64">
        <f>I745-F745</f>
        <v>615</v>
      </c>
      <c r="H745" s="65">
        <f>G745/F745</f>
        <v>0.10249999999999999</v>
      </c>
      <c r="I745" s="135">
        <v>6615</v>
      </c>
      <c r="J745" s="67">
        <f>(($J$9+100%)*I745)*$V$12</f>
        <v>6615</v>
      </c>
      <c r="K745" s="68">
        <v>0.05</v>
      </c>
      <c r="L745" s="69">
        <f>J745*(1+K745)</f>
        <v>6945.75</v>
      </c>
      <c r="M745" s="98">
        <v>45766</v>
      </c>
      <c r="N745" s="237" t="s">
        <v>80</v>
      </c>
      <c r="O745" s="100" t="s">
        <v>1932</v>
      </c>
      <c r="P745" s="101"/>
      <c r="Q745" s="101"/>
      <c r="R745" s="73"/>
      <c r="S745" s="10" t="s">
        <v>92</v>
      </c>
    </row>
    <row r="746" spans="1:19" ht="13.2" customHeight="1" outlineLevel="1" x14ac:dyDescent="0.25">
      <c r="A746" s="59" t="s">
        <v>1933</v>
      </c>
      <c r="B746" s="60" t="s">
        <v>1934</v>
      </c>
      <c r="C746" s="61"/>
      <c r="D746" s="62">
        <v>1</v>
      </c>
      <c r="E746" s="63" t="s">
        <v>1931</v>
      </c>
      <c r="F746" s="64">
        <v>6000</v>
      </c>
      <c r="G746" s="64">
        <f>I746-F746</f>
        <v>615</v>
      </c>
      <c r="H746" s="65">
        <f>G746/F746</f>
        <v>0.10249999999999999</v>
      </c>
      <c r="I746" s="66">
        <v>6615</v>
      </c>
      <c r="J746" s="67">
        <f>(($J$9+100%)*I746)*$V$12</f>
        <v>6615</v>
      </c>
      <c r="K746" s="68">
        <v>0.05</v>
      </c>
      <c r="L746" s="69">
        <f>J746*(1+K746)</f>
        <v>6945.75</v>
      </c>
      <c r="M746" s="70">
        <v>45766</v>
      </c>
      <c r="N746" s="99" t="s">
        <v>80</v>
      </c>
      <c r="O746" s="80" t="s">
        <v>1932</v>
      </c>
      <c r="P746" s="72"/>
      <c r="Q746" s="72"/>
      <c r="R746" s="73"/>
      <c r="S746" s="10" t="s">
        <v>92</v>
      </c>
    </row>
    <row r="747" spans="1:19" ht="13.2" customHeight="1" outlineLevel="1" x14ac:dyDescent="0.25">
      <c r="A747" s="59" t="s">
        <v>1935</v>
      </c>
      <c r="B747" s="60" t="s">
        <v>1936</v>
      </c>
      <c r="C747" s="61"/>
      <c r="D747" s="62">
        <v>1</v>
      </c>
      <c r="E747" s="63" t="s">
        <v>1937</v>
      </c>
      <c r="F747" s="97">
        <v>30</v>
      </c>
      <c r="G747" s="64">
        <f>I747-F747</f>
        <v>3.0750000000000028</v>
      </c>
      <c r="H747" s="65">
        <f>G747/F747</f>
        <v>0.10250000000000009</v>
      </c>
      <c r="I747" s="66">
        <v>33.075000000000003</v>
      </c>
      <c r="J747" s="67">
        <f>(($J$9+100%)*I747)*$V$12</f>
        <v>33.075000000000003</v>
      </c>
      <c r="K747" s="68">
        <v>0.05</v>
      </c>
      <c r="L747" s="69">
        <f>J747*(1+K747)</f>
        <v>34.728750000000005</v>
      </c>
      <c r="M747" s="70">
        <v>45766</v>
      </c>
      <c r="N747" s="99" t="s">
        <v>80</v>
      </c>
      <c r="O747" s="100" t="s">
        <v>1938</v>
      </c>
      <c r="P747" s="101" t="s">
        <v>744</v>
      </c>
      <c r="Q747" s="101" t="s">
        <v>1939</v>
      </c>
      <c r="R747" s="73"/>
      <c r="S747" s="10" t="s">
        <v>92</v>
      </c>
    </row>
    <row r="748" spans="1:19" ht="13.2" customHeight="1" outlineLevel="1" x14ac:dyDescent="0.25">
      <c r="A748" s="59" t="s">
        <v>1940</v>
      </c>
      <c r="B748" s="60" t="s">
        <v>1941</v>
      </c>
      <c r="C748" s="61"/>
      <c r="D748" s="62">
        <v>1</v>
      </c>
      <c r="E748" s="63" t="s">
        <v>205</v>
      </c>
      <c r="F748" s="97">
        <v>3</v>
      </c>
      <c r="G748" s="64">
        <f>I748-F748</f>
        <v>0.30750000000000055</v>
      </c>
      <c r="H748" s="65">
        <f>G748/F748</f>
        <v>0.10250000000000019</v>
      </c>
      <c r="I748" s="66">
        <v>3.3075000000000006</v>
      </c>
      <c r="J748" s="67">
        <f>(($J$9+100%)*I748)*$V$12</f>
        <v>3.3075000000000006</v>
      </c>
      <c r="K748" s="68">
        <v>0.05</v>
      </c>
      <c r="L748" s="69">
        <f>J748*(1+K748)</f>
        <v>3.4728750000000006</v>
      </c>
      <c r="M748" s="70">
        <v>45766</v>
      </c>
      <c r="N748" s="99" t="s">
        <v>80</v>
      </c>
      <c r="O748" s="100" t="s">
        <v>1938</v>
      </c>
      <c r="P748" s="101" t="s">
        <v>744</v>
      </c>
      <c r="Q748" s="101" t="s">
        <v>1939</v>
      </c>
      <c r="R748" s="73"/>
      <c r="S748" s="10" t="s">
        <v>92</v>
      </c>
    </row>
    <row r="749" spans="1:19" ht="13.2" customHeight="1" outlineLevel="1" x14ac:dyDescent="0.25">
      <c r="A749" s="59" t="s">
        <v>1942</v>
      </c>
      <c r="B749" s="60" t="s">
        <v>1943</v>
      </c>
      <c r="C749" s="61"/>
      <c r="D749" s="62">
        <v>1</v>
      </c>
      <c r="E749" s="63" t="s">
        <v>205</v>
      </c>
      <c r="F749" s="97">
        <v>50</v>
      </c>
      <c r="G749" s="64">
        <f>I749-F749</f>
        <v>5.125</v>
      </c>
      <c r="H749" s="65">
        <f>G749/F749</f>
        <v>0.10249999999999999</v>
      </c>
      <c r="I749" s="66">
        <v>55.125</v>
      </c>
      <c r="J749" s="67">
        <f>(($J$9+100%)*I749)*$V$12</f>
        <v>55.125</v>
      </c>
      <c r="K749" s="77">
        <v>0.05</v>
      </c>
      <c r="L749" s="69">
        <f>J749*(1+K749)</f>
        <v>57.881250000000001</v>
      </c>
      <c r="M749" s="70">
        <v>45766</v>
      </c>
      <c r="N749" s="99" t="s">
        <v>80</v>
      </c>
      <c r="O749" s="100" t="s">
        <v>1938</v>
      </c>
      <c r="P749" s="101" t="s">
        <v>744</v>
      </c>
      <c r="Q749" s="101" t="s">
        <v>1939</v>
      </c>
      <c r="R749" s="73"/>
      <c r="S749" s="10" t="s">
        <v>92</v>
      </c>
    </row>
    <row r="750" spans="1:19" ht="13.2" customHeight="1" x14ac:dyDescent="0.3">
      <c r="A750" s="47" t="s">
        <v>1944</v>
      </c>
      <c r="B750" s="82" t="s">
        <v>1945</v>
      </c>
      <c r="C750" s="49"/>
      <c r="D750" s="83"/>
      <c r="E750" s="84"/>
      <c r="F750" s="85"/>
      <c r="G750" s="86"/>
      <c r="H750" s="86"/>
      <c r="I750" s="169"/>
      <c r="J750" s="88"/>
      <c r="K750" s="109"/>
      <c r="L750" s="90"/>
      <c r="M750" s="230"/>
      <c r="N750" s="152"/>
      <c r="O750" s="93"/>
      <c r="P750" s="94"/>
      <c r="Q750" s="94"/>
      <c r="R750" s="96"/>
      <c r="S750" s="10" t="s">
        <v>92</v>
      </c>
    </row>
    <row r="751" spans="1:19" ht="13.2" customHeight="1" outlineLevel="1" x14ac:dyDescent="0.25">
      <c r="A751" s="264" t="s">
        <v>1946</v>
      </c>
      <c r="B751" s="60" t="s">
        <v>1947</v>
      </c>
      <c r="C751" s="265"/>
      <c r="D751" s="62">
        <v>1</v>
      </c>
      <c r="E751" s="63" t="s">
        <v>205</v>
      </c>
      <c r="F751" s="97">
        <v>600</v>
      </c>
      <c r="G751" s="64">
        <f t="shared" ref="G751:G764" si="119">I751-F751</f>
        <v>61.5</v>
      </c>
      <c r="H751" s="65">
        <f t="shared" ref="H751:H764" si="120">G751/F751</f>
        <v>0.10249999999999999</v>
      </c>
      <c r="I751" s="135">
        <v>661.5</v>
      </c>
      <c r="J751" s="67">
        <f t="shared" ref="J751:J766" si="121">(($J$9+100%)*I751)*$V$12</f>
        <v>661.5</v>
      </c>
      <c r="K751" s="176">
        <v>0.05</v>
      </c>
      <c r="L751" s="69">
        <f t="shared" ref="L751:L761" si="122">J751*(1+K751)</f>
        <v>694.57500000000005</v>
      </c>
      <c r="M751" s="70">
        <v>45766</v>
      </c>
      <c r="N751" s="171" t="s">
        <v>80</v>
      </c>
      <c r="O751" s="100" t="s">
        <v>1948</v>
      </c>
      <c r="P751" s="101" t="s">
        <v>1949</v>
      </c>
      <c r="Q751" s="72" t="s">
        <v>1950</v>
      </c>
      <c r="R751" s="266"/>
      <c r="S751" s="10" t="s">
        <v>92</v>
      </c>
    </row>
    <row r="752" spans="1:19" ht="13.2" customHeight="1" outlineLevel="1" x14ac:dyDescent="0.25">
      <c r="A752" s="264" t="s">
        <v>1951</v>
      </c>
      <c r="B752" s="60" t="s">
        <v>1952</v>
      </c>
      <c r="C752" s="265"/>
      <c r="D752" s="62">
        <v>1</v>
      </c>
      <c r="E752" s="63" t="s">
        <v>205</v>
      </c>
      <c r="F752" s="64">
        <v>625.71428571428567</v>
      </c>
      <c r="G752" s="64">
        <f t="shared" si="119"/>
        <v>64.135714285714357</v>
      </c>
      <c r="H752" s="65">
        <f t="shared" si="120"/>
        <v>0.10250000000000012</v>
      </c>
      <c r="I752" s="66">
        <v>689.85</v>
      </c>
      <c r="J752" s="67">
        <f t="shared" si="121"/>
        <v>689.85</v>
      </c>
      <c r="K752" s="68">
        <v>0.05</v>
      </c>
      <c r="L752" s="69">
        <f t="shared" si="122"/>
        <v>724.34250000000009</v>
      </c>
      <c r="M752" s="70">
        <v>45766</v>
      </c>
      <c r="N752" s="171" t="s">
        <v>80</v>
      </c>
      <c r="O752" s="80" t="s">
        <v>1948</v>
      </c>
      <c r="P752" s="72" t="s">
        <v>1949</v>
      </c>
      <c r="Q752" s="72" t="s">
        <v>1950</v>
      </c>
      <c r="R752" s="266"/>
      <c r="S752" s="10" t="s">
        <v>92</v>
      </c>
    </row>
    <row r="753" spans="1:19" ht="13.2" customHeight="1" outlineLevel="1" x14ac:dyDescent="0.25">
      <c r="A753" s="264" t="s">
        <v>1953</v>
      </c>
      <c r="B753" s="60" t="s">
        <v>1954</v>
      </c>
      <c r="C753" s="246"/>
      <c r="D753" s="62">
        <v>1</v>
      </c>
      <c r="E753" s="63" t="s">
        <v>205</v>
      </c>
      <c r="F753" s="64">
        <v>220</v>
      </c>
      <c r="G753" s="64">
        <f t="shared" si="119"/>
        <v>22.550000000000011</v>
      </c>
      <c r="H753" s="65">
        <f t="shared" si="120"/>
        <v>0.10250000000000005</v>
      </c>
      <c r="I753" s="66">
        <v>242.55</v>
      </c>
      <c r="J753" s="67">
        <f t="shared" si="121"/>
        <v>242.55</v>
      </c>
      <c r="K753" s="68">
        <v>0.05</v>
      </c>
      <c r="L753" s="69">
        <f t="shared" si="122"/>
        <v>254.67750000000001</v>
      </c>
      <c r="M753" s="70">
        <v>45766</v>
      </c>
      <c r="N753" s="171" t="s">
        <v>80</v>
      </c>
      <c r="O753" s="80" t="s">
        <v>1948</v>
      </c>
      <c r="P753" s="72" t="s">
        <v>1949</v>
      </c>
      <c r="Q753" s="72" t="s">
        <v>1950</v>
      </c>
      <c r="R753" s="266"/>
      <c r="S753" s="10" t="s">
        <v>92</v>
      </c>
    </row>
    <row r="754" spans="1:19" ht="13.2" customHeight="1" outlineLevel="1" x14ac:dyDescent="0.25">
      <c r="A754" s="264" t="s">
        <v>1955</v>
      </c>
      <c r="B754" s="60" t="s">
        <v>1956</v>
      </c>
      <c r="C754" s="246"/>
      <c r="D754" s="62">
        <v>1</v>
      </c>
      <c r="E754" s="63" t="s">
        <v>205</v>
      </c>
      <c r="F754" s="64">
        <v>300</v>
      </c>
      <c r="G754" s="64">
        <f t="shared" si="119"/>
        <v>30.75</v>
      </c>
      <c r="H754" s="65">
        <f t="shared" si="120"/>
        <v>0.10249999999999999</v>
      </c>
      <c r="I754" s="66">
        <v>330.75</v>
      </c>
      <c r="J754" s="67">
        <f t="shared" si="121"/>
        <v>330.75</v>
      </c>
      <c r="K754" s="68">
        <v>0.05</v>
      </c>
      <c r="L754" s="69">
        <f t="shared" si="122"/>
        <v>347.28750000000002</v>
      </c>
      <c r="M754" s="70">
        <v>45766</v>
      </c>
      <c r="N754" s="171" t="s">
        <v>80</v>
      </c>
      <c r="O754" s="80" t="s">
        <v>1948</v>
      </c>
      <c r="P754" s="72" t="s">
        <v>1949</v>
      </c>
      <c r="Q754" s="72" t="s">
        <v>1950</v>
      </c>
      <c r="R754" s="266"/>
      <c r="S754" s="10" t="s">
        <v>92</v>
      </c>
    </row>
    <row r="755" spans="1:19" ht="13.2" customHeight="1" outlineLevel="1" x14ac:dyDescent="0.25">
      <c r="A755" s="264" t="s">
        <v>1957</v>
      </c>
      <c r="B755" s="60" t="s">
        <v>1958</v>
      </c>
      <c r="C755" s="140"/>
      <c r="D755" s="62">
        <v>1</v>
      </c>
      <c r="E755" s="63" t="s">
        <v>205</v>
      </c>
      <c r="F755" s="64">
        <v>15</v>
      </c>
      <c r="G755" s="64">
        <f t="shared" si="119"/>
        <v>1.5375000000000014</v>
      </c>
      <c r="H755" s="65">
        <f t="shared" si="120"/>
        <v>0.10250000000000009</v>
      </c>
      <c r="I755" s="66">
        <v>16.537500000000001</v>
      </c>
      <c r="J755" s="67">
        <f t="shared" si="121"/>
        <v>16.537500000000001</v>
      </c>
      <c r="K755" s="68">
        <v>0.05</v>
      </c>
      <c r="L755" s="69">
        <f t="shared" si="122"/>
        <v>17.364375000000003</v>
      </c>
      <c r="M755" s="70">
        <v>45766</v>
      </c>
      <c r="N755" s="171" t="s">
        <v>80</v>
      </c>
      <c r="O755" s="80" t="s">
        <v>1948</v>
      </c>
      <c r="P755" s="72" t="s">
        <v>1949</v>
      </c>
      <c r="Q755" s="72" t="s">
        <v>1950</v>
      </c>
      <c r="R755" s="266"/>
      <c r="S755" s="10" t="s">
        <v>92</v>
      </c>
    </row>
    <row r="756" spans="1:19" ht="13.2" customHeight="1" outlineLevel="1" x14ac:dyDescent="0.25">
      <c r="A756" s="264" t="s">
        <v>1959</v>
      </c>
      <c r="B756" s="60" t="s">
        <v>1960</v>
      </c>
      <c r="C756" s="140"/>
      <c r="D756" s="62">
        <v>1</v>
      </c>
      <c r="E756" s="63" t="s">
        <v>205</v>
      </c>
      <c r="F756" s="64">
        <v>20</v>
      </c>
      <c r="G756" s="64">
        <f t="shared" si="119"/>
        <v>2.0500000000000007</v>
      </c>
      <c r="H756" s="65">
        <f t="shared" si="120"/>
        <v>0.10250000000000004</v>
      </c>
      <c r="I756" s="66">
        <v>22.05</v>
      </c>
      <c r="J756" s="67">
        <f t="shared" si="121"/>
        <v>22.05</v>
      </c>
      <c r="K756" s="68">
        <v>0.05</v>
      </c>
      <c r="L756" s="69">
        <f t="shared" si="122"/>
        <v>23.152500000000003</v>
      </c>
      <c r="M756" s="70">
        <v>45766</v>
      </c>
      <c r="N756" s="171" t="s">
        <v>80</v>
      </c>
      <c r="O756" s="80" t="s">
        <v>1948</v>
      </c>
      <c r="P756" s="72" t="s">
        <v>1949</v>
      </c>
      <c r="Q756" s="72" t="s">
        <v>1950</v>
      </c>
      <c r="R756" s="266"/>
      <c r="S756" s="10" t="s">
        <v>92</v>
      </c>
    </row>
    <row r="757" spans="1:19" ht="13.2" customHeight="1" outlineLevel="1" x14ac:dyDescent="0.25">
      <c r="A757" s="264" t="s">
        <v>1961</v>
      </c>
      <c r="B757" s="60" t="s">
        <v>1962</v>
      </c>
      <c r="C757" s="140"/>
      <c r="D757" s="62">
        <v>1</v>
      </c>
      <c r="E757" s="63" t="s">
        <v>205</v>
      </c>
      <c r="F757" s="64">
        <v>60</v>
      </c>
      <c r="G757" s="64">
        <f t="shared" si="119"/>
        <v>6.1500000000000057</v>
      </c>
      <c r="H757" s="65">
        <f t="shared" si="120"/>
        <v>0.10250000000000009</v>
      </c>
      <c r="I757" s="66">
        <v>66.150000000000006</v>
      </c>
      <c r="J757" s="67">
        <f t="shared" si="121"/>
        <v>66.150000000000006</v>
      </c>
      <c r="K757" s="68">
        <v>0.05</v>
      </c>
      <c r="L757" s="69">
        <f t="shared" si="122"/>
        <v>69.45750000000001</v>
      </c>
      <c r="M757" s="70">
        <v>45766</v>
      </c>
      <c r="N757" s="171" t="s">
        <v>80</v>
      </c>
      <c r="O757" s="80" t="s">
        <v>1948</v>
      </c>
      <c r="P757" s="72" t="s">
        <v>1949</v>
      </c>
      <c r="Q757" s="72" t="s">
        <v>1950</v>
      </c>
      <c r="R757" s="266"/>
      <c r="S757" s="10" t="s">
        <v>92</v>
      </c>
    </row>
    <row r="758" spans="1:19" ht="13.2" customHeight="1" outlineLevel="1" x14ac:dyDescent="0.25">
      <c r="A758" s="264" t="s">
        <v>1963</v>
      </c>
      <c r="B758" s="60" t="s">
        <v>1964</v>
      </c>
      <c r="C758" s="140"/>
      <c r="D758" s="62">
        <v>1</v>
      </c>
      <c r="E758" s="63" t="s">
        <v>205</v>
      </c>
      <c r="F758" s="64">
        <v>97.714285714285708</v>
      </c>
      <c r="G758" s="64">
        <f t="shared" si="119"/>
        <v>10.015714285714296</v>
      </c>
      <c r="H758" s="65">
        <f t="shared" si="120"/>
        <v>0.1025000000000001</v>
      </c>
      <c r="I758" s="66">
        <v>107.73</v>
      </c>
      <c r="J758" s="67">
        <f t="shared" si="121"/>
        <v>107.73</v>
      </c>
      <c r="K758" s="68">
        <v>0.05</v>
      </c>
      <c r="L758" s="69">
        <f t="shared" si="122"/>
        <v>113.1165</v>
      </c>
      <c r="M758" s="70">
        <v>45766</v>
      </c>
      <c r="N758" s="171" t="s">
        <v>80</v>
      </c>
      <c r="O758" s="80" t="s">
        <v>1948</v>
      </c>
      <c r="P758" s="72" t="s">
        <v>1949</v>
      </c>
      <c r="Q758" s="72" t="s">
        <v>1950</v>
      </c>
      <c r="R758" s="266"/>
      <c r="S758" s="10" t="s">
        <v>92</v>
      </c>
    </row>
    <row r="759" spans="1:19" ht="13.2" customHeight="1" outlineLevel="1" x14ac:dyDescent="0.25">
      <c r="A759" s="264" t="s">
        <v>1965</v>
      </c>
      <c r="B759" s="60" t="s">
        <v>1966</v>
      </c>
      <c r="C759" s="140"/>
      <c r="D759" s="62">
        <v>1</v>
      </c>
      <c r="E759" s="63" t="s">
        <v>205</v>
      </c>
      <c r="F759" s="64">
        <v>22.285714285714285</v>
      </c>
      <c r="G759" s="64">
        <f t="shared" si="119"/>
        <v>2.2842857142857156</v>
      </c>
      <c r="H759" s="65">
        <f t="shared" si="120"/>
        <v>0.10250000000000006</v>
      </c>
      <c r="I759" s="66">
        <v>24.57</v>
      </c>
      <c r="J759" s="67">
        <f t="shared" si="121"/>
        <v>24.57</v>
      </c>
      <c r="K759" s="68">
        <v>0.05</v>
      </c>
      <c r="L759" s="69">
        <f t="shared" si="122"/>
        <v>25.798500000000001</v>
      </c>
      <c r="M759" s="70">
        <v>45766</v>
      </c>
      <c r="N759" s="171" t="s">
        <v>80</v>
      </c>
      <c r="O759" s="80" t="s">
        <v>1948</v>
      </c>
      <c r="P759" s="72" t="s">
        <v>1949</v>
      </c>
      <c r="Q759" s="72" t="s">
        <v>1950</v>
      </c>
      <c r="R759" s="266"/>
      <c r="S759" s="10" t="s">
        <v>92</v>
      </c>
    </row>
    <row r="760" spans="1:19" ht="13.2" customHeight="1" outlineLevel="1" x14ac:dyDescent="0.25">
      <c r="A760" s="264" t="s">
        <v>1967</v>
      </c>
      <c r="B760" s="60" t="s">
        <v>1968</v>
      </c>
      <c r="C760" s="140"/>
      <c r="D760" s="62">
        <v>1</v>
      </c>
      <c r="E760" s="63" t="s">
        <v>205</v>
      </c>
      <c r="F760" s="64">
        <v>1714.2857142857142</v>
      </c>
      <c r="G760" s="64">
        <f t="shared" si="119"/>
        <v>175.71428571428578</v>
      </c>
      <c r="H760" s="65">
        <f t="shared" si="120"/>
        <v>0.10250000000000004</v>
      </c>
      <c r="I760" s="66">
        <v>1890</v>
      </c>
      <c r="J760" s="67">
        <f t="shared" si="121"/>
        <v>1890</v>
      </c>
      <c r="K760" s="68">
        <v>0.05</v>
      </c>
      <c r="L760" s="69">
        <f t="shared" si="122"/>
        <v>1984.5</v>
      </c>
      <c r="M760" s="70">
        <v>45766</v>
      </c>
      <c r="N760" s="171" t="s">
        <v>80</v>
      </c>
      <c r="O760" s="80" t="s">
        <v>1948</v>
      </c>
      <c r="P760" s="72" t="s">
        <v>1949</v>
      </c>
      <c r="Q760" s="72" t="s">
        <v>1950</v>
      </c>
      <c r="R760" s="266"/>
      <c r="S760" s="10" t="s">
        <v>92</v>
      </c>
    </row>
    <row r="761" spans="1:19" ht="13.2" customHeight="1" outlineLevel="1" x14ac:dyDescent="0.25">
      <c r="A761" s="264" t="s">
        <v>1969</v>
      </c>
      <c r="B761" s="60" t="s">
        <v>1970</v>
      </c>
      <c r="C761" s="140"/>
      <c r="D761" s="62">
        <v>1</v>
      </c>
      <c r="E761" s="63" t="s">
        <v>205</v>
      </c>
      <c r="F761" s="64">
        <v>11.142857142857142</v>
      </c>
      <c r="G761" s="64">
        <f t="shared" si="119"/>
        <v>1.1421428571428578</v>
      </c>
      <c r="H761" s="65">
        <f t="shared" si="120"/>
        <v>0.10250000000000006</v>
      </c>
      <c r="I761" s="66">
        <v>12.285</v>
      </c>
      <c r="J761" s="67">
        <f t="shared" si="121"/>
        <v>12.285</v>
      </c>
      <c r="K761" s="68">
        <v>0.05</v>
      </c>
      <c r="L761" s="69">
        <f t="shared" si="122"/>
        <v>12.89925</v>
      </c>
      <c r="M761" s="70">
        <v>45766</v>
      </c>
      <c r="N761" s="171" t="s">
        <v>80</v>
      </c>
      <c r="O761" s="80" t="s">
        <v>1948</v>
      </c>
      <c r="P761" s="72" t="s">
        <v>1949</v>
      </c>
      <c r="Q761" s="72" t="s">
        <v>1950</v>
      </c>
      <c r="R761" s="266"/>
      <c r="S761" s="10" t="s">
        <v>92</v>
      </c>
    </row>
    <row r="762" spans="1:19" ht="13.2" customHeight="1" outlineLevel="1" x14ac:dyDescent="0.25">
      <c r="A762" s="264" t="s">
        <v>1971</v>
      </c>
      <c r="B762" s="60" t="s">
        <v>1972</v>
      </c>
      <c r="C762" s="140"/>
      <c r="D762" s="62">
        <v>1</v>
      </c>
      <c r="E762" s="63" t="s">
        <v>205</v>
      </c>
      <c r="F762" s="64">
        <v>29.142857142857142</v>
      </c>
      <c r="G762" s="64">
        <f t="shared" si="119"/>
        <v>2.9871428571428602</v>
      </c>
      <c r="H762" s="65">
        <f t="shared" si="120"/>
        <v>0.1025000000000001</v>
      </c>
      <c r="I762" s="66">
        <v>32.130000000000003</v>
      </c>
      <c r="J762" s="67">
        <f t="shared" si="121"/>
        <v>32.130000000000003</v>
      </c>
      <c r="K762" s="68">
        <v>0.05</v>
      </c>
      <c r="L762" s="69">
        <f>J762*(1+K762)</f>
        <v>33.736500000000007</v>
      </c>
      <c r="M762" s="70">
        <v>45766</v>
      </c>
      <c r="N762" s="171" t="s">
        <v>80</v>
      </c>
      <c r="O762" s="80" t="s">
        <v>1948</v>
      </c>
      <c r="P762" s="72" t="s">
        <v>1949</v>
      </c>
      <c r="Q762" s="72" t="s">
        <v>1950</v>
      </c>
      <c r="R762" s="266"/>
      <c r="S762" s="10" t="s">
        <v>92</v>
      </c>
    </row>
    <row r="763" spans="1:19" ht="13.2" customHeight="1" outlineLevel="1" x14ac:dyDescent="0.25">
      <c r="A763" s="264" t="s">
        <v>1973</v>
      </c>
      <c r="B763" s="60" t="s">
        <v>1974</v>
      </c>
      <c r="C763" s="140"/>
      <c r="D763" s="62">
        <v>1</v>
      </c>
      <c r="E763" s="63" t="s">
        <v>205</v>
      </c>
      <c r="F763" s="64">
        <v>11.142857142857142</v>
      </c>
      <c r="G763" s="64">
        <f t="shared" si="119"/>
        <v>1.1421428571428578</v>
      </c>
      <c r="H763" s="65">
        <f t="shared" si="120"/>
        <v>0.10250000000000006</v>
      </c>
      <c r="I763" s="66">
        <v>12.285</v>
      </c>
      <c r="J763" s="67">
        <f t="shared" si="121"/>
        <v>12.285</v>
      </c>
      <c r="K763" s="68">
        <v>0.05</v>
      </c>
      <c r="L763" s="69">
        <f>J763*(1+K763)</f>
        <v>12.89925</v>
      </c>
      <c r="M763" s="70">
        <v>45766</v>
      </c>
      <c r="N763" s="171" t="s">
        <v>80</v>
      </c>
      <c r="O763" s="80" t="s">
        <v>1948</v>
      </c>
      <c r="P763" s="72" t="s">
        <v>1949</v>
      </c>
      <c r="Q763" s="72" t="s">
        <v>1950</v>
      </c>
      <c r="R763" s="266"/>
      <c r="S763" s="10" t="s">
        <v>92</v>
      </c>
    </row>
    <row r="764" spans="1:19" ht="13.2" customHeight="1" outlineLevel="1" x14ac:dyDescent="0.25">
      <c r="A764" s="264" t="s">
        <v>1975</v>
      </c>
      <c r="B764" s="60" t="s">
        <v>1976</v>
      </c>
      <c r="C764" s="140"/>
      <c r="D764" s="62">
        <v>1</v>
      </c>
      <c r="E764" s="63" t="s">
        <v>205</v>
      </c>
      <c r="F764" s="64">
        <v>25.714285714285712</v>
      </c>
      <c r="G764" s="64">
        <f t="shared" si="119"/>
        <v>2.6357142857142897</v>
      </c>
      <c r="H764" s="65">
        <f t="shared" si="120"/>
        <v>0.10250000000000016</v>
      </c>
      <c r="I764" s="66">
        <v>28.35</v>
      </c>
      <c r="J764" s="67">
        <f t="shared" si="121"/>
        <v>28.35</v>
      </c>
      <c r="K764" s="68">
        <v>0.05</v>
      </c>
      <c r="L764" s="69">
        <f>J764*(1+K764)</f>
        <v>29.767500000000002</v>
      </c>
      <c r="M764" s="70">
        <v>45766</v>
      </c>
      <c r="N764" s="171" t="s">
        <v>80</v>
      </c>
      <c r="O764" s="80" t="s">
        <v>1948</v>
      </c>
      <c r="P764" s="72" t="s">
        <v>1949</v>
      </c>
      <c r="Q764" s="72" t="s">
        <v>1950</v>
      </c>
      <c r="R764" s="266"/>
      <c r="S764" s="10" t="s">
        <v>92</v>
      </c>
    </row>
    <row r="765" spans="1:19" ht="13.2" customHeight="1" outlineLevel="1" x14ac:dyDescent="0.25">
      <c r="A765" s="264" t="s">
        <v>1977</v>
      </c>
      <c r="B765" s="60" t="s">
        <v>1978</v>
      </c>
      <c r="C765" s="140"/>
      <c r="D765" s="62">
        <v>1</v>
      </c>
      <c r="E765" s="63" t="s">
        <v>205</v>
      </c>
      <c r="F765" s="64">
        <v>11.142857142857142</v>
      </c>
      <c r="G765" s="64">
        <f>I765-F765</f>
        <v>24640.17083625534</v>
      </c>
      <c r="H765" s="65">
        <f>G765/F765</f>
        <v>2211.2973827408641</v>
      </c>
      <c r="I765" s="66">
        <v>24651.313693398199</v>
      </c>
      <c r="J765" s="67">
        <f t="shared" si="121"/>
        <v>24651.313693398199</v>
      </c>
      <c r="K765" s="68">
        <v>0.05</v>
      </c>
      <c r="L765" s="69">
        <f>J765*(1+K765)</f>
        <v>25883.879378068108</v>
      </c>
      <c r="M765" s="70">
        <v>44932</v>
      </c>
      <c r="N765" s="171" t="s">
        <v>80</v>
      </c>
      <c r="O765" s="80" t="s">
        <v>1948</v>
      </c>
      <c r="P765" s="72" t="s">
        <v>1949</v>
      </c>
      <c r="Q765" s="72" t="s">
        <v>1950</v>
      </c>
      <c r="R765" s="266"/>
      <c r="S765" s="10" t="s">
        <v>92</v>
      </c>
    </row>
    <row r="766" spans="1:19" ht="13.2" customHeight="1" outlineLevel="1" x14ac:dyDescent="0.25">
      <c r="A766" s="264" t="s">
        <v>1979</v>
      </c>
      <c r="B766" s="60" t="s">
        <v>1980</v>
      </c>
      <c r="C766" s="140"/>
      <c r="D766" s="62">
        <v>1</v>
      </c>
      <c r="E766" s="63" t="s">
        <v>205</v>
      </c>
      <c r="F766" s="64">
        <v>25.714285714285712</v>
      </c>
      <c r="G766" s="64">
        <f>I766-F766</f>
        <v>12005.472943486879</v>
      </c>
      <c r="H766" s="65">
        <f>G766/F766</f>
        <v>466.87950335782313</v>
      </c>
      <c r="I766" s="66">
        <v>12031.187229201165</v>
      </c>
      <c r="J766" s="67">
        <f t="shared" si="121"/>
        <v>12031.187229201165</v>
      </c>
      <c r="K766" s="68">
        <v>0.05</v>
      </c>
      <c r="L766" s="69">
        <f>J766*(1+K766)</f>
        <v>12632.746590661223</v>
      </c>
      <c r="M766" s="78">
        <v>44932</v>
      </c>
      <c r="N766" s="160" t="s">
        <v>80</v>
      </c>
      <c r="O766" s="80" t="s">
        <v>1948</v>
      </c>
      <c r="P766" s="72" t="s">
        <v>1949</v>
      </c>
      <c r="Q766" s="72" t="s">
        <v>1950</v>
      </c>
      <c r="R766" s="266"/>
      <c r="S766" s="10" t="s">
        <v>92</v>
      </c>
    </row>
    <row r="767" spans="1:19" ht="13.2" customHeight="1" x14ac:dyDescent="0.3">
      <c r="A767" s="47" t="s">
        <v>1981</v>
      </c>
      <c r="B767" s="82" t="s">
        <v>1982</v>
      </c>
      <c r="C767" s="49"/>
      <c r="D767" s="220"/>
      <c r="E767" s="221"/>
      <c r="F767" s="267"/>
      <c r="G767" s="268"/>
      <c r="H767" s="268"/>
      <c r="I767" s="174"/>
      <c r="J767" s="269"/>
      <c r="K767" s="270"/>
      <c r="L767" s="90"/>
      <c r="M767" s="170"/>
      <c r="N767" s="92"/>
      <c r="O767" s="93"/>
      <c r="P767" s="94"/>
      <c r="Q767" s="94"/>
      <c r="R767" s="96"/>
      <c r="S767" s="10" t="s">
        <v>92</v>
      </c>
    </row>
    <row r="768" spans="1:19" ht="13.2" customHeight="1" outlineLevel="1" x14ac:dyDescent="0.25">
      <c r="A768" s="59" t="s">
        <v>1983</v>
      </c>
      <c r="B768" s="60" t="s">
        <v>1984</v>
      </c>
      <c r="C768" s="104"/>
      <c r="D768" s="62">
        <v>28</v>
      </c>
      <c r="E768" s="63" t="s">
        <v>1985</v>
      </c>
      <c r="F768" s="97">
        <v>330</v>
      </c>
      <c r="G768" s="64">
        <f t="shared" ref="G768:G786" si="123">I768-F768</f>
        <v>33.824999999999989</v>
      </c>
      <c r="H768" s="65">
        <f t="shared" ref="H768:H787" si="124">G768/F768</f>
        <v>0.10249999999999997</v>
      </c>
      <c r="I768" s="66">
        <v>363.82499999999999</v>
      </c>
      <c r="J768" s="67">
        <f t="shared" ref="J768:J791" si="125">(($J$9+100%)*I768)*$V$12</f>
        <v>363.82499999999999</v>
      </c>
      <c r="K768" s="68">
        <v>0.05</v>
      </c>
      <c r="L768" s="69">
        <f t="shared" ref="L768:L786" si="126">J768*(1+K768)</f>
        <v>382.01625000000001</v>
      </c>
      <c r="M768" s="70">
        <v>45767</v>
      </c>
      <c r="N768" s="99" t="s">
        <v>80</v>
      </c>
      <c r="O768" s="100" t="s">
        <v>1986</v>
      </c>
      <c r="P768" s="101" t="s">
        <v>1615</v>
      </c>
      <c r="Q768" s="101" t="s">
        <v>1987</v>
      </c>
      <c r="R768" s="73"/>
      <c r="S768" s="10" t="s">
        <v>92</v>
      </c>
    </row>
    <row r="769" spans="1:19" ht="13.2" customHeight="1" outlineLevel="1" x14ac:dyDescent="0.25">
      <c r="A769" s="59" t="s">
        <v>1988</v>
      </c>
      <c r="B769" s="60" t="s">
        <v>1989</v>
      </c>
      <c r="C769" s="104"/>
      <c r="D769" s="62">
        <v>28</v>
      </c>
      <c r="E769" s="63" t="s">
        <v>1985</v>
      </c>
      <c r="F769" s="64">
        <v>240</v>
      </c>
      <c r="G769" s="64">
        <f t="shared" si="123"/>
        <v>24.600000000000023</v>
      </c>
      <c r="H769" s="65">
        <f t="shared" si="124"/>
        <v>0.10250000000000009</v>
      </c>
      <c r="I769" s="66">
        <v>264.60000000000002</v>
      </c>
      <c r="J769" s="67">
        <f t="shared" si="125"/>
        <v>264.60000000000002</v>
      </c>
      <c r="K769" s="68">
        <v>0.05</v>
      </c>
      <c r="L769" s="69">
        <f t="shared" si="126"/>
        <v>277.83000000000004</v>
      </c>
      <c r="M769" s="70">
        <v>45767</v>
      </c>
      <c r="N769" s="99" t="s">
        <v>80</v>
      </c>
      <c r="O769" s="80" t="s">
        <v>1986</v>
      </c>
      <c r="P769" s="72" t="s">
        <v>1615</v>
      </c>
      <c r="Q769" s="72" t="s">
        <v>1987</v>
      </c>
      <c r="R769" s="73"/>
      <c r="S769" s="10" t="s">
        <v>92</v>
      </c>
    </row>
    <row r="770" spans="1:19" ht="13.2" customHeight="1" outlineLevel="1" x14ac:dyDescent="0.25">
      <c r="A770" s="59" t="s">
        <v>1990</v>
      </c>
      <c r="B770" s="60" t="s">
        <v>1991</v>
      </c>
      <c r="C770" s="271"/>
      <c r="D770" s="62">
        <v>4.7</v>
      </c>
      <c r="E770" s="63" t="s">
        <v>513</v>
      </c>
      <c r="F770" s="64">
        <v>85</v>
      </c>
      <c r="G770" s="64">
        <f t="shared" si="123"/>
        <v>8.7125000000000057</v>
      </c>
      <c r="H770" s="65">
        <f t="shared" si="124"/>
        <v>0.10250000000000006</v>
      </c>
      <c r="I770" s="66">
        <v>93.712500000000006</v>
      </c>
      <c r="J770" s="67">
        <f t="shared" si="125"/>
        <v>93.712500000000006</v>
      </c>
      <c r="K770" s="68">
        <v>0.05</v>
      </c>
      <c r="L770" s="69">
        <f t="shared" si="126"/>
        <v>98.398125000000007</v>
      </c>
      <c r="M770" s="70">
        <v>45767</v>
      </c>
      <c r="N770" s="128" t="s">
        <v>67</v>
      </c>
      <c r="O770" s="80" t="s">
        <v>381</v>
      </c>
      <c r="P770" s="72" t="s">
        <v>382</v>
      </c>
      <c r="Q770" s="72" t="s">
        <v>383</v>
      </c>
      <c r="R770" s="73"/>
      <c r="S770" s="10" t="s">
        <v>92</v>
      </c>
    </row>
    <row r="771" spans="1:19" ht="13.2" customHeight="1" outlineLevel="1" x14ac:dyDescent="0.25">
      <c r="A771" s="59" t="s">
        <v>1992</v>
      </c>
      <c r="B771" s="60" t="s">
        <v>1993</v>
      </c>
      <c r="C771" s="271"/>
      <c r="D771" s="62">
        <f>D770</f>
        <v>4.7</v>
      </c>
      <c r="E771" s="63" t="s">
        <v>513</v>
      </c>
      <c r="F771" s="64">
        <v>85</v>
      </c>
      <c r="G771" s="64">
        <f t="shared" si="123"/>
        <v>8.7125000000000057</v>
      </c>
      <c r="H771" s="65">
        <f t="shared" si="124"/>
        <v>0.10250000000000006</v>
      </c>
      <c r="I771" s="66">
        <v>93.712500000000006</v>
      </c>
      <c r="J771" s="67">
        <f t="shared" si="125"/>
        <v>93.712500000000006</v>
      </c>
      <c r="K771" s="68">
        <v>0.05</v>
      </c>
      <c r="L771" s="69">
        <f>J771*(1+K771)</f>
        <v>98.398125000000007</v>
      </c>
      <c r="M771" s="70">
        <v>45767</v>
      </c>
      <c r="N771" s="128" t="s">
        <v>67</v>
      </c>
      <c r="O771" s="80" t="s">
        <v>381</v>
      </c>
      <c r="P771" s="72" t="s">
        <v>382</v>
      </c>
      <c r="Q771" s="72" t="s">
        <v>383</v>
      </c>
      <c r="R771" s="73"/>
      <c r="S771" s="10" t="s">
        <v>92</v>
      </c>
    </row>
    <row r="772" spans="1:19" ht="13.2" customHeight="1" outlineLevel="1" x14ac:dyDescent="0.25">
      <c r="A772" s="59" t="s">
        <v>1994</v>
      </c>
      <c r="B772" s="60" t="s">
        <v>1995</v>
      </c>
      <c r="C772" s="271"/>
      <c r="D772" s="62">
        <f>D771</f>
        <v>4.7</v>
      </c>
      <c r="E772" s="63" t="s">
        <v>513</v>
      </c>
      <c r="F772" s="64">
        <v>85</v>
      </c>
      <c r="G772" s="64">
        <f t="shared" si="123"/>
        <v>8.7125000000000057</v>
      </c>
      <c r="H772" s="65">
        <f t="shared" si="124"/>
        <v>0.10250000000000006</v>
      </c>
      <c r="I772" s="66">
        <v>93.712500000000006</v>
      </c>
      <c r="J772" s="67">
        <f t="shared" si="125"/>
        <v>93.712500000000006</v>
      </c>
      <c r="K772" s="68">
        <v>0.05</v>
      </c>
      <c r="L772" s="69">
        <f t="shared" si="126"/>
        <v>98.398125000000007</v>
      </c>
      <c r="M772" s="70">
        <v>45767</v>
      </c>
      <c r="N772" s="128" t="s">
        <v>67</v>
      </c>
      <c r="O772" s="80" t="s">
        <v>381</v>
      </c>
      <c r="P772" s="72" t="s">
        <v>382</v>
      </c>
      <c r="Q772" s="72" t="s">
        <v>383</v>
      </c>
      <c r="R772" s="73"/>
      <c r="S772" s="10" t="s">
        <v>92</v>
      </c>
    </row>
    <row r="773" spans="1:19" ht="13.2" customHeight="1" outlineLevel="1" x14ac:dyDescent="0.3">
      <c r="A773" s="59" t="s">
        <v>1996</v>
      </c>
      <c r="B773" s="60" t="s">
        <v>1997</v>
      </c>
      <c r="C773" s="271"/>
      <c r="D773" s="62">
        <f>D772</f>
        <v>4.7</v>
      </c>
      <c r="E773" s="63" t="s">
        <v>513</v>
      </c>
      <c r="F773" s="64">
        <v>85</v>
      </c>
      <c r="G773" s="64">
        <f t="shared" si="123"/>
        <v>8.7125000000000057</v>
      </c>
      <c r="H773" s="65">
        <f t="shared" si="124"/>
        <v>0.10250000000000006</v>
      </c>
      <c r="I773" s="66">
        <v>93.712500000000006</v>
      </c>
      <c r="J773" s="67">
        <f t="shared" si="125"/>
        <v>93.712500000000006</v>
      </c>
      <c r="K773" s="68">
        <v>0.05</v>
      </c>
      <c r="L773" s="69">
        <f>J773*(1+K773)</f>
        <v>98.398125000000007</v>
      </c>
      <c r="M773" s="70">
        <v>45767</v>
      </c>
      <c r="N773" s="128" t="s">
        <v>67</v>
      </c>
      <c r="O773" s="80" t="s">
        <v>381</v>
      </c>
      <c r="P773" s="72" t="s">
        <v>382</v>
      </c>
      <c r="Q773" s="72" t="s">
        <v>383</v>
      </c>
      <c r="R773" s="73"/>
      <c r="S773" s="10" t="s">
        <v>92</v>
      </c>
    </row>
    <row r="774" spans="1:19" ht="13.2" customHeight="1" outlineLevel="1" x14ac:dyDescent="0.25">
      <c r="A774" s="59" t="s">
        <v>1998</v>
      </c>
      <c r="B774" s="60" t="s">
        <v>1999</v>
      </c>
      <c r="C774" s="271"/>
      <c r="D774" s="62">
        <f>D773</f>
        <v>4.7</v>
      </c>
      <c r="E774" s="63" t="s">
        <v>513</v>
      </c>
      <c r="F774" s="64">
        <v>85</v>
      </c>
      <c r="G774" s="64">
        <f t="shared" si="123"/>
        <v>8.7125000000000057</v>
      </c>
      <c r="H774" s="65">
        <f t="shared" si="124"/>
        <v>0.10250000000000006</v>
      </c>
      <c r="I774" s="66">
        <v>93.712500000000006</v>
      </c>
      <c r="J774" s="67">
        <f t="shared" si="125"/>
        <v>93.712500000000006</v>
      </c>
      <c r="K774" s="68">
        <v>0.05</v>
      </c>
      <c r="L774" s="69">
        <f>J774*(1+K774)</f>
        <v>98.398125000000007</v>
      </c>
      <c r="M774" s="70">
        <v>45767</v>
      </c>
      <c r="N774" s="128" t="s">
        <v>67</v>
      </c>
      <c r="O774" s="80" t="s">
        <v>381</v>
      </c>
      <c r="P774" s="72" t="s">
        <v>382</v>
      </c>
      <c r="Q774" s="72" t="s">
        <v>383</v>
      </c>
      <c r="R774" s="73"/>
      <c r="S774" s="10" t="s">
        <v>92</v>
      </c>
    </row>
    <row r="775" spans="1:19" ht="13.2" customHeight="1" outlineLevel="1" x14ac:dyDescent="0.25">
      <c r="A775" s="59" t="s">
        <v>2000</v>
      </c>
      <c r="B775" s="60" t="s">
        <v>2001</v>
      </c>
      <c r="C775" s="271"/>
      <c r="D775" s="62">
        <v>1</v>
      </c>
      <c r="E775" s="63" t="s">
        <v>513</v>
      </c>
      <c r="F775" s="64">
        <v>44</v>
      </c>
      <c r="G775" s="64">
        <f t="shared" si="123"/>
        <v>4.5100000000000051</v>
      </c>
      <c r="H775" s="65">
        <f t="shared" si="124"/>
        <v>0.10250000000000012</v>
      </c>
      <c r="I775" s="66">
        <v>48.510000000000005</v>
      </c>
      <c r="J775" s="67">
        <f t="shared" si="125"/>
        <v>48.510000000000005</v>
      </c>
      <c r="K775" s="68">
        <v>0.05</v>
      </c>
      <c r="L775" s="69">
        <f>J775*(1+K775)</f>
        <v>50.935500000000005</v>
      </c>
      <c r="M775" s="70">
        <v>45767</v>
      </c>
      <c r="N775" s="128" t="s">
        <v>67</v>
      </c>
      <c r="O775" s="80" t="s">
        <v>68</v>
      </c>
      <c r="P775" s="72" t="s">
        <v>69</v>
      </c>
      <c r="Q775" s="72" t="s">
        <v>70</v>
      </c>
      <c r="R775" s="73"/>
      <c r="S775" s="10" t="s">
        <v>92</v>
      </c>
    </row>
    <row r="776" spans="1:19" ht="13.2" customHeight="1" outlineLevel="1" x14ac:dyDescent="0.25">
      <c r="A776" s="59" t="s">
        <v>2002</v>
      </c>
      <c r="B776" s="60" t="s">
        <v>2003</v>
      </c>
      <c r="C776" s="61"/>
      <c r="D776" s="62">
        <v>1</v>
      </c>
      <c r="E776" s="63" t="s">
        <v>2004</v>
      </c>
      <c r="F776" s="64">
        <v>12</v>
      </c>
      <c r="G776" s="64">
        <f t="shared" si="123"/>
        <v>1.2300000000000022</v>
      </c>
      <c r="H776" s="65">
        <f t="shared" si="124"/>
        <v>0.10250000000000019</v>
      </c>
      <c r="I776" s="66">
        <v>13.230000000000002</v>
      </c>
      <c r="J776" s="67">
        <f t="shared" si="125"/>
        <v>13.230000000000002</v>
      </c>
      <c r="K776" s="68">
        <v>0.05</v>
      </c>
      <c r="L776" s="69">
        <f t="shared" si="126"/>
        <v>13.891500000000002</v>
      </c>
      <c r="M776" s="70">
        <v>45767</v>
      </c>
      <c r="N776" s="99" t="s">
        <v>80</v>
      </c>
      <c r="O776" s="80" t="s">
        <v>1986</v>
      </c>
      <c r="P776" s="72" t="s">
        <v>1615</v>
      </c>
      <c r="Q776" s="72" t="s">
        <v>1987</v>
      </c>
      <c r="R776" s="73"/>
      <c r="S776" s="10" t="s">
        <v>92</v>
      </c>
    </row>
    <row r="777" spans="1:19" ht="13.2" customHeight="1" outlineLevel="1" x14ac:dyDescent="0.25">
      <c r="A777" s="59" t="s">
        <v>2005</v>
      </c>
      <c r="B777" s="60" t="s">
        <v>2006</v>
      </c>
      <c r="C777" s="61"/>
      <c r="D777" s="62">
        <v>1</v>
      </c>
      <c r="E777" s="63" t="s">
        <v>2004</v>
      </c>
      <c r="F777" s="64">
        <v>12</v>
      </c>
      <c r="G777" s="64">
        <f t="shared" si="123"/>
        <v>1.2300000000000022</v>
      </c>
      <c r="H777" s="65">
        <f t="shared" si="124"/>
        <v>0.10250000000000019</v>
      </c>
      <c r="I777" s="66">
        <v>13.230000000000002</v>
      </c>
      <c r="J777" s="67">
        <f t="shared" si="125"/>
        <v>13.230000000000002</v>
      </c>
      <c r="K777" s="68">
        <v>0.05</v>
      </c>
      <c r="L777" s="69">
        <f t="shared" si="126"/>
        <v>13.891500000000002</v>
      </c>
      <c r="M777" s="70">
        <v>45767</v>
      </c>
      <c r="N777" s="99" t="s">
        <v>80</v>
      </c>
      <c r="O777" s="80" t="s">
        <v>1753</v>
      </c>
      <c r="P777" s="72" t="s">
        <v>117</v>
      </c>
      <c r="Q777" s="72" t="s">
        <v>1754</v>
      </c>
      <c r="R777" s="73"/>
      <c r="S777" s="10" t="s">
        <v>92</v>
      </c>
    </row>
    <row r="778" spans="1:19" ht="13.2" customHeight="1" outlineLevel="1" x14ac:dyDescent="0.25">
      <c r="A778" s="59" t="s">
        <v>2007</v>
      </c>
      <c r="B778" s="60" t="s">
        <v>2008</v>
      </c>
      <c r="C778" s="61"/>
      <c r="D778" s="62">
        <v>1</v>
      </c>
      <c r="E778" s="63" t="s">
        <v>2009</v>
      </c>
      <c r="F778" s="64">
        <v>4</v>
      </c>
      <c r="G778" s="64">
        <f t="shared" si="123"/>
        <v>0.41000000000000014</v>
      </c>
      <c r="H778" s="65">
        <f t="shared" si="124"/>
        <v>0.10250000000000004</v>
      </c>
      <c r="I778" s="66">
        <v>4.41</v>
      </c>
      <c r="J778" s="67">
        <f t="shared" si="125"/>
        <v>4.41</v>
      </c>
      <c r="K778" s="68">
        <v>0.05</v>
      </c>
      <c r="L778" s="69">
        <f t="shared" si="126"/>
        <v>4.6305000000000005</v>
      </c>
      <c r="M778" s="70">
        <v>45767</v>
      </c>
      <c r="N778" s="99" t="s">
        <v>80</v>
      </c>
      <c r="O778" s="80" t="s">
        <v>1753</v>
      </c>
      <c r="P778" s="72" t="s">
        <v>117</v>
      </c>
      <c r="Q778" s="72" t="s">
        <v>1754</v>
      </c>
      <c r="R778" s="73"/>
      <c r="S778" s="10" t="s">
        <v>92</v>
      </c>
    </row>
    <row r="779" spans="1:19" ht="13.2" customHeight="1" outlineLevel="1" x14ac:dyDescent="0.25">
      <c r="A779" s="59" t="s">
        <v>2010</v>
      </c>
      <c r="B779" s="60" t="s">
        <v>2011</v>
      </c>
      <c r="C779" s="61"/>
      <c r="D779" s="62">
        <v>1</v>
      </c>
      <c r="E779" s="63" t="s">
        <v>1105</v>
      </c>
      <c r="F779" s="64">
        <v>35</v>
      </c>
      <c r="G779" s="64">
        <f t="shared" si="123"/>
        <v>3.5874999999999986</v>
      </c>
      <c r="H779" s="65">
        <f t="shared" si="124"/>
        <v>0.10249999999999997</v>
      </c>
      <c r="I779" s="66">
        <v>38.587499999999999</v>
      </c>
      <c r="J779" s="67">
        <f t="shared" si="125"/>
        <v>38.587499999999999</v>
      </c>
      <c r="K779" s="68">
        <v>0.05</v>
      </c>
      <c r="L779" s="69">
        <f t="shared" si="126"/>
        <v>40.516874999999999</v>
      </c>
      <c r="M779" s="70">
        <v>45767</v>
      </c>
      <c r="N779" s="99" t="s">
        <v>80</v>
      </c>
      <c r="O779" s="80" t="s">
        <v>1753</v>
      </c>
      <c r="P779" s="72" t="s">
        <v>117</v>
      </c>
      <c r="Q779" s="72" t="s">
        <v>1754</v>
      </c>
      <c r="R779" s="73"/>
      <c r="S779" s="10" t="s">
        <v>92</v>
      </c>
    </row>
    <row r="780" spans="1:19" ht="13.2" customHeight="1" outlineLevel="1" x14ac:dyDescent="0.25">
      <c r="A780" s="59" t="s">
        <v>2012</v>
      </c>
      <c r="B780" s="60" t="s">
        <v>2013</v>
      </c>
      <c r="C780" s="61"/>
      <c r="D780" s="62">
        <v>1</v>
      </c>
      <c r="E780" s="63" t="s">
        <v>2014</v>
      </c>
      <c r="F780" s="64">
        <v>15</v>
      </c>
      <c r="G780" s="64">
        <f t="shared" si="123"/>
        <v>1.5375000000000014</v>
      </c>
      <c r="H780" s="65">
        <f t="shared" si="124"/>
        <v>0.10250000000000009</v>
      </c>
      <c r="I780" s="66">
        <v>16.537500000000001</v>
      </c>
      <c r="J780" s="67">
        <f t="shared" si="125"/>
        <v>16.537500000000001</v>
      </c>
      <c r="K780" s="68">
        <v>0.05</v>
      </c>
      <c r="L780" s="69">
        <f t="shared" si="126"/>
        <v>17.364375000000003</v>
      </c>
      <c r="M780" s="70">
        <v>45767</v>
      </c>
      <c r="N780" s="99" t="s">
        <v>80</v>
      </c>
      <c r="O780" s="80" t="s">
        <v>1753</v>
      </c>
      <c r="P780" s="72" t="s">
        <v>117</v>
      </c>
      <c r="Q780" s="72" t="s">
        <v>1754</v>
      </c>
      <c r="R780" s="73"/>
      <c r="S780" s="10" t="s">
        <v>92</v>
      </c>
    </row>
    <row r="781" spans="1:19" ht="13.2" customHeight="1" outlineLevel="1" x14ac:dyDescent="0.25">
      <c r="A781" s="59" t="s">
        <v>2015</v>
      </c>
      <c r="B781" s="258" t="s">
        <v>2016</v>
      </c>
      <c r="C781" s="259"/>
      <c r="D781" s="260">
        <f>2*1.2</f>
        <v>2.4</v>
      </c>
      <c r="E781" s="261" t="s">
        <v>177</v>
      </c>
      <c r="F781" s="64">
        <v>130</v>
      </c>
      <c r="G781" s="64">
        <f t="shared" si="123"/>
        <v>13.325000000000017</v>
      </c>
      <c r="H781" s="65">
        <f t="shared" si="124"/>
        <v>0.10250000000000013</v>
      </c>
      <c r="I781" s="66">
        <v>143.32500000000002</v>
      </c>
      <c r="J781" s="262">
        <f t="shared" si="125"/>
        <v>143.32500000000002</v>
      </c>
      <c r="K781" s="68">
        <v>0.05</v>
      </c>
      <c r="L781" s="263">
        <f t="shared" si="126"/>
        <v>150.49125000000004</v>
      </c>
      <c r="M781" s="78">
        <v>45767</v>
      </c>
      <c r="N781" s="128" t="s">
        <v>67</v>
      </c>
      <c r="O781" s="80" t="s">
        <v>298</v>
      </c>
      <c r="P781" s="72" t="s">
        <v>117</v>
      </c>
      <c r="Q781" s="72" t="s">
        <v>459</v>
      </c>
      <c r="R781" s="73"/>
      <c r="S781" s="10" t="s">
        <v>92</v>
      </c>
    </row>
    <row r="782" spans="1:19" ht="13.2" customHeight="1" outlineLevel="1" x14ac:dyDescent="0.25">
      <c r="A782" s="59" t="s">
        <v>2017</v>
      </c>
      <c r="B782" s="258" t="s">
        <v>2018</v>
      </c>
      <c r="C782" s="259"/>
      <c r="D782" s="260">
        <f>2*1.2</f>
        <v>2.4</v>
      </c>
      <c r="E782" s="261" t="s">
        <v>177</v>
      </c>
      <c r="F782" s="64">
        <v>250</v>
      </c>
      <c r="G782" s="64">
        <f t="shared" si="123"/>
        <v>25.625</v>
      </c>
      <c r="H782" s="65">
        <f t="shared" si="124"/>
        <v>0.10249999999999999</v>
      </c>
      <c r="I782" s="66">
        <v>275.625</v>
      </c>
      <c r="J782" s="262">
        <f t="shared" si="125"/>
        <v>275.625</v>
      </c>
      <c r="K782" s="68">
        <v>0.05</v>
      </c>
      <c r="L782" s="263">
        <f t="shared" si="126"/>
        <v>289.40625</v>
      </c>
      <c r="M782" s="78">
        <v>45767</v>
      </c>
      <c r="N782" s="128" t="s">
        <v>67</v>
      </c>
      <c r="O782" s="80" t="s">
        <v>298</v>
      </c>
      <c r="P782" s="72" t="s">
        <v>117</v>
      </c>
      <c r="Q782" s="72" t="s">
        <v>459</v>
      </c>
      <c r="R782" s="73"/>
      <c r="S782" s="10" t="s">
        <v>92</v>
      </c>
    </row>
    <row r="783" spans="1:19" ht="13.2" customHeight="1" outlineLevel="1" x14ac:dyDescent="0.25">
      <c r="A783" s="59" t="s">
        <v>2019</v>
      </c>
      <c r="B783" s="60" t="str">
        <f>'[36]ESTIMATIONS-MAIN'!B12525</f>
        <v>150mm x 50mm x 2000mm Steraphone panel</v>
      </c>
      <c r="C783" s="61"/>
      <c r="D783" s="62">
        <v>2</v>
      </c>
      <c r="E783" s="206" t="s">
        <v>294</v>
      </c>
      <c r="F783" s="64">
        <v>125</v>
      </c>
      <c r="G783" s="64">
        <f t="shared" si="123"/>
        <v>12.8125</v>
      </c>
      <c r="H783" s="65">
        <f t="shared" si="124"/>
        <v>0.10249999999999999</v>
      </c>
      <c r="I783" s="66">
        <v>137.8125</v>
      </c>
      <c r="J783" s="67">
        <f t="shared" si="125"/>
        <v>137.8125</v>
      </c>
      <c r="K783" s="68">
        <v>0.05</v>
      </c>
      <c r="L783" s="225">
        <f t="shared" si="126"/>
        <v>144.703125</v>
      </c>
      <c r="M783" s="70">
        <v>45767</v>
      </c>
      <c r="N783" s="171" t="s">
        <v>80</v>
      </c>
      <c r="O783" s="80" t="s">
        <v>2020</v>
      </c>
      <c r="P783" s="72" t="s">
        <v>2021</v>
      </c>
      <c r="Q783" s="72" t="s">
        <v>2022</v>
      </c>
      <c r="R783" s="73"/>
      <c r="S783" s="10" t="s">
        <v>92</v>
      </c>
    </row>
    <row r="784" spans="1:19" ht="13.2" customHeight="1" outlineLevel="1" x14ac:dyDescent="0.25">
      <c r="A784" s="59" t="s">
        <v>2023</v>
      </c>
      <c r="B784" s="60" t="str">
        <f>'[36]ESTIMATIONS-MAIN'!B12526</f>
        <v>Liquid Nail Adhesives</v>
      </c>
      <c r="C784" s="61"/>
      <c r="D784" s="62">
        <v>1</v>
      </c>
      <c r="E784" s="206" t="s">
        <v>494</v>
      </c>
      <c r="F784" s="64">
        <v>20</v>
      </c>
      <c r="G784" s="64">
        <f t="shared" si="123"/>
        <v>2.0500000000000007</v>
      </c>
      <c r="H784" s="65">
        <f t="shared" si="124"/>
        <v>0.10250000000000004</v>
      </c>
      <c r="I784" s="66">
        <v>22.05</v>
      </c>
      <c r="J784" s="67">
        <f t="shared" si="125"/>
        <v>22.05</v>
      </c>
      <c r="K784" s="68">
        <v>0.05</v>
      </c>
      <c r="L784" s="225">
        <f t="shared" si="126"/>
        <v>23.152500000000003</v>
      </c>
      <c r="M784" s="70">
        <v>45767</v>
      </c>
      <c r="N784" s="171" t="s">
        <v>80</v>
      </c>
      <c r="O784" s="80" t="s">
        <v>2020</v>
      </c>
      <c r="P784" s="72" t="s">
        <v>2021</v>
      </c>
      <c r="Q784" s="72" t="s">
        <v>2022</v>
      </c>
      <c r="R784" s="73"/>
      <c r="S784" s="10" t="s">
        <v>92</v>
      </c>
    </row>
    <row r="785" spans="1:19" ht="13.2" customHeight="1" outlineLevel="1" x14ac:dyDescent="0.25">
      <c r="A785" s="59" t="s">
        <v>2024</v>
      </c>
      <c r="B785" s="249" t="s">
        <v>2025</v>
      </c>
      <c r="C785" s="61"/>
      <c r="D785" s="62">
        <v>25</v>
      </c>
      <c r="E785" s="63" t="s">
        <v>200</v>
      </c>
      <c r="F785" s="64">
        <v>45.478125000000006</v>
      </c>
      <c r="G785" s="64">
        <f t="shared" si="123"/>
        <v>4.6615078125000053</v>
      </c>
      <c r="H785" s="65">
        <f t="shared" si="124"/>
        <v>0.1025000000000001</v>
      </c>
      <c r="I785" s="66">
        <v>50.139632812500011</v>
      </c>
      <c r="J785" s="67">
        <f t="shared" si="125"/>
        <v>50.139632812500011</v>
      </c>
      <c r="K785" s="68">
        <v>0.05</v>
      </c>
      <c r="L785" s="69">
        <f t="shared" si="126"/>
        <v>52.646614453125011</v>
      </c>
      <c r="M785" s="70">
        <v>45767</v>
      </c>
      <c r="N785" s="99" t="s">
        <v>80</v>
      </c>
      <c r="O785" s="80" t="s">
        <v>1654</v>
      </c>
      <c r="P785" s="72" t="s">
        <v>1655</v>
      </c>
      <c r="Q785" s="72"/>
      <c r="R785" s="73"/>
      <c r="S785" s="10" t="s">
        <v>92</v>
      </c>
    </row>
    <row r="786" spans="1:19" ht="13.2" customHeight="1" outlineLevel="1" x14ac:dyDescent="0.25">
      <c r="A786" s="59" t="s">
        <v>2026</v>
      </c>
      <c r="B786" s="154" t="str">
        <f>'[36]ESTIMATIONS-MAIN'!B8188</f>
        <v>200 x 50 x 30mm facing Granite or slate</v>
      </c>
      <c r="C786" s="155"/>
      <c r="D786" s="156">
        <v>1</v>
      </c>
      <c r="E786" s="157" t="s">
        <v>448</v>
      </c>
      <c r="F786" s="64">
        <v>150</v>
      </c>
      <c r="G786" s="64">
        <f t="shared" si="123"/>
        <v>15.375</v>
      </c>
      <c r="H786" s="65">
        <f t="shared" si="124"/>
        <v>0.10249999999999999</v>
      </c>
      <c r="I786" s="76">
        <v>165.375</v>
      </c>
      <c r="J786" s="158">
        <f t="shared" si="125"/>
        <v>165.375</v>
      </c>
      <c r="K786" s="77">
        <v>0.05</v>
      </c>
      <c r="L786" s="159">
        <f t="shared" si="126"/>
        <v>173.64375000000001</v>
      </c>
      <c r="M786" s="78">
        <v>45767</v>
      </c>
      <c r="N786" s="160" t="s">
        <v>80</v>
      </c>
      <c r="O786" s="80" t="s">
        <v>2027</v>
      </c>
      <c r="P786" s="72" t="s">
        <v>2028</v>
      </c>
      <c r="Q786" s="72" t="s">
        <v>2029</v>
      </c>
      <c r="R786" s="161"/>
      <c r="S786" s="10" t="s">
        <v>92</v>
      </c>
    </row>
    <row r="787" spans="1:19" ht="13.2" customHeight="1" outlineLevel="1" x14ac:dyDescent="0.25">
      <c r="A787" s="59" t="s">
        <v>2030</v>
      </c>
      <c r="B787" s="154" t="s">
        <v>2031</v>
      </c>
      <c r="C787" s="155"/>
      <c r="D787" s="156">
        <v>1</v>
      </c>
      <c r="E787" s="157" t="s">
        <v>448</v>
      </c>
      <c r="F787" s="64">
        <v>200</v>
      </c>
      <c r="G787" s="64">
        <f>I787-F787</f>
        <v>20.5</v>
      </c>
      <c r="H787" s="65">
        <f t="shared" si="124"/>
        <v>0.10249999999999999</v>
      </c>
      <c r="I787" s="76">
        <v>220.5</v>
      </c>
      <c r="J787" s="158">
        <f t="shared" si="125"/>
        <v>220.5</v>
      </c>
      <c r="K787" s="77">
        <v>0.05</v>
      </c>
      <c r="L787" s="159">
        <f>J787*(1+K787)</f>
        <v>231.52500000000001</v>
      </c>
      <c r="M787" s="78">
        <v>45767</v>
      </c>
      <c r="N787" s="160" t="s">
        <v>80</v>
      </c>
      <c r="O787" s="80" t="s">
        <v>2027</v>
      </c>
      <c r="P787" s="72" t="s">
        <v>2028</v>
      </c>
      <c r="Q787" s="72" t="s">
        <v>2029</v>
      </c>
      <c r="R787" s="161"/>
      <c r="S787" s="10" t="s">
        <v>92</v>
      </c>
    </row>
    <row r="788" spans="1:19" ht="13.2" customHeight="1" outlineLevel="1" x14ac:dyDescent="0.25">
      <c r="A788" s="59" t="s">
        <v>2032</v>
      </c>
      <c r="B788" s="154" t="s">
        <v>2033</v>
      </c>
      <c r="C788" s="155"/>
      <c r="D788" s="156">
        <v>1</v>
      </c>
      <c r="E788" s="157" t="s">
        <v>2034</v>
      </c>
      <c r="F788" s="64">
        <v>200</v>
      </c>
      <c r="G788" s="64">
        <f>I788-F788</f>
        <v>-158.16012499999999</v>
      </c>
      <c r="H788" s="65">
        <f>G788/F788</f>
        <v>-0.79080062499999992</v>
      </c>
      <c r="I788" s="76">
        <v>41.839875000000006</v>
      </c>
      <c r="J788" s="158">
        <f t="shared" si="125"/>
        <v>41.839875000000006</v>
      </c>
      <c r="K788" s="77">
        <v>0.05</v>
      </c>
      <c r="L788" s="159">
        <f>J788*(1+K788)</f>
        <v>43.931868750000007</v>
      </c>
      <c r="M788" s="78">
        <v>45767</v>
      </c>
      <c r="N788" s="160" t="s">
        <v>80</v>
      </c>
      <c r="O788" s="80" t="s">
        <v>2027</v>
      </c>
      <c r="P788" s="72" t="s">
        <v>2028</v>
      </c>
      <c r="Q788" s="72" t="s">
        <v>2029</v>
      </c>
      <c r="R788" s="161"/>
      <c r="S788" s="10" t="s">
        <v>92</v>
      </c>
    </row>
    <row r="789" spans="1:19" ht="13.2" customHeight="1" outlineLevel="1" x14ac:dyDescent="0.25">
      <c r="A789" s="59" t="s">
        <v>2035</v>
      </c>
      <c r="B789" s="154" t="s">
        <v>2036</v>
      </c>
      <c r="C789" s="155"/>
      <c r="D789" s="156">
        <v>1</v>
      </c>
      <c r="E789" s="157" t="s">
        <v>2034</v>
      </c>
      <c r="F789" s="64">
        <v>200</v>
      </c>
      <c r="G789" s="64">
        <f>I789-F789</f>
        <v>323.4670000000001</v>
      </c>
      <c r="H789" s="65">
        <f>G789/F789</f>
        <v>1.6173350000000004</v>
      </c>
      <c r="I789" s="76">
        <v>523.4670000000001</v>
      </c>
      <c r="J789" s="158">
        <f t="shared" si="125"/>
        <v>523.4670000000001</v>
      </c>
      <c r="K789" s="77">
        <v>0.05</v>
      </c>
      <c r="L789" s="159">
        <f>J789*(1+K789)</f>
        <v>549.64035000000013</v>
      </c>
      <c r="M789" s="78">
        <v>45767</v>
      </c>
      <c r="N789" s="160" t="s">
        <v>80</v>
      </c>
      <c r="O789" s="80" t="s">
        <v>2027</v>
      </c>
      <c r="P789" s="72" t="s">
        <v>2028</v>
      </c>
      <c r="Q789" s="72" t="s">
        <v>2029</v>
      </c>
      <c r="R789" s="161"/>
      <c r="S789" s="10" t="s">
        <v>92</v>
      </c>
    </row>
    <row r="790" spans="1:19" ht="13.2" customHeight="1" outlineLevel="1" x14ac:dyDescent="0.25">
      <c r="A790" s="59" t="s">
        <v>2037</v>
      </c>
      <c r="B790" s="154" t="s">
        <v>2038</v>
      </c>
      <c r="C790" s="155"/>
      <c r="D790" s="156">
        <v>1</v>
      </c>
      <c r="E790" s="157" t="s">
        <v>2034</v>
      </c>
      <c r="F790" s="64">
        <v>200</v>
      </c>
      <c r="G790" s="64">
        <f>I790-F790</f>
        <v>-188.97499999999999</v>
      </c>
      <c r="H790" s="65">
        <f>G790/F790</f>
        <v>-0.94487500000000002</v>
      </c>
      <c r="I790" s="76">
        <v>11.025</v>
      </c>
      <c r="J790" s="158">
        <f t="shared" si="125"/>
        <v>11.025</v>
      </c>
      <c r="K790" s="77">
        <v>0.05</v>
      </c>
      <c r="L790" s="159">
        <f>J790*(1+K790)</f>
        <v>11.576250000000002</v>
      </c>
      <c r="M790" s="78">
        <v>45767</v>
      </c>
      <c r="N790" s="160" t="s">
        <v>80</v>
      </c>
      <c r="O790" s="80" t="s">
        <v>2027</v>
      </c>
      <c r="P790" s="72" t="s">
        <v>2028</v>
      </c>
      <c r="Q790" s="72" t="s">
        <v>2029</v>
      </c>
      <c r="R790" s="161"/>
      <c r="S790" s="10" t="s">
        <v>92</v>
      </c>
    </row>
    <row r="791" spans="1:19" ht="13.2" customHeight="1" outlineLevel="1" x14ac:dyDescent="0.25">
      <c r="A791" s="59" t="s">
        <v>2039</v>
      </c>
      <c r="B791" s="154" t="s">
        <v>2040</v>
      </c>
      <c r="C791" s="155"/>
      <c r="D791" s="156">
        <v>1</v>
      </c>
      <c r="E791" s="157" t="s">
        <v>2034</v>
      </c>
      <c r="F791" s="64">
        <v>200</v>
      </c>
      <c r="G791" s="64">
        <f>I791-F791</f>
        <v>-186.77</v>
      </c>
      <c r="H791" s="65">
        <f>G791/F791</f>
        <v>-0.93385000000000007</v>
      </c>
      <c r="I791" s="76">
        <v>13.230000000000002</v>
      </c>
      <c r="J791" s="158">
        <f t="shared" si="125"/>
        <v>13.230000000000002</v>
      </c>
      <c r="K791" s="77">
        <v>0.05</v>
      </c>
      <c r="L791" s="159">
        <f>J791*(1+K791)</f>
        <v>13.891500000000002</v>
      </c>
      <c r="M791" s="78">
        <v>45767</v>
      </c>
      <c r="N791" s="160" t="s">
        <v>80</v>
      </c>
      <c r="O791" s="80" t="s">
        <v>2027</v>
      </c>
      <c r="P791" s="72" t="s">
        <v>2028</v>
      </c>
      <c r="Q791" s="72" t="s">
        <v>2029</v>
      </c>
      <c r="R791" s="161"/>
      <c r="S791" s="10" t="s">
        <v>92</v>
      </c>
    </row>
    <row r="792" spans="1:19" ht="13.2" customHeight="1" x14ac:dyDescent="0.25">
      <c r="A792" s="272" t="s">
        <v>2041</v>
      </c>
      <c r="B792" s="82" t="s">
        <v>2042</v>
      </c>
      <c r="C792" s="273"/>
      <c r="D792" s="220"/>
      <c r="E792" s="221"/>
      <c r="F792" s="267" t="s">
        <v>2043</v>
      </c>
      <c r="G792" s="268"/>
      <c r="H792" s="268"/>
      <c r="I792" s="274"/>
      <c r="J792" s="275"/>
      <c r="K792" s="276"/>
      <c r="L792" s="277"/>
      <c r="M792" s="278"/>
      <c r="N792" s="279"/>
      <c r="O792" s="280"/>
      <c r="P792" s="280"/>
      <c r="Q792" s="281"/>
      <c r="R792" s="96"/>
      <c r="S792" s="10" t="s">
        <v>92</v>
      </c>
    </row>
    <row r="793" spans="1:19" ht="13.2" customHeight="1" outlineLevel="1" x14ac:dyDescent="0.25">
      <c r="A793" s="264" t="s">
        <v>2044</v>
      </c>
      <c r="B793" s="60" t="s">
        <v>2045</v>
      </c>
      <c r="C793" s="265"/>
      <c r="D793" s="62">
        <v>1</v>
      </c>
      <c r="E793" s="63" t="s">
        <v>88</v>
      </c>
      <c r="F793" s="64">
        <v>1231.19</v>
      </c>
      <c r="G793" s="64">
        <f t="shared" ref="G793:G803" si="127">I793-F793</f>
        <v>61.559500000000071</v>
      </c>
      <c r="H793" s="65">
        <f t="shared" ref="H793:H803" si="128">G793/F793</f>
        <v>5.0000000000000058E-2</v>
      </c>
      <c r="I793" s="66">
        <v>1292.7495000000001</v>
      </c>
      <c r="J793" s="67">
        <f t="shared" ref="J793:J803" si="129">(($J$792+100%)*I793)*$V$12</f>
        <v>1292.7495000000001</v>
      </c>
      <c r="K793" s="68">
        <v>0</v>
      </c>
      <c r="L793" s="225">
        <f t="shared" ref="L793:L803" si="130">J793*(1+K793)</f>
        <v>1292.7495000000001</v>
      </c>
      <c r="M793" s="70">
        <v>45767</v>
      </c>
      <c r="N793" s="171" t="s">
        <v>80</v>
      </c>
      <c r="O793" s="80" t="s">
        <v>2046</v>
      </c>
      <c r="P793" s="72" t="s">
        <v>2047</v>
      </c>
      <c r="Q793" s="72" t="s">
        <v>2048</v>
      </c>
      <c r="R793" s="282"/>
      <c r="S793" s="10" t="s">
        <v>92</v>
      </c>
    </row>
    <row r="794" spans="1:19" ht="13.2" customHeight="1" outlineLevel="1" x14ac:dyDescent="0.25">
      <c r="A794" s="264" t="s">
        <v>2049</v>
      </c>
      <c r="B794" s="60" t="s">
        <v>2050</v>
      </c>
      <c r="C794" s="265"/>
      <c r="D794" s="62">
        <v>1</v>
      </c>
      <c r="E794" s="63" t="s">
        <v>88</v>
      </c>
      <c r="F794" s="64">
        <v>1261.67</v>
      </c>
      <c r="G794" s="64">
        <f t="shared" si="127"/>
        <v>63.083499999999958</v>
      </c>
      <c r="H794" s="65">
        <f t="shared" si="128"/>
        <v>4.9999999999999961E-2</v>
      </c>
      <c r="I794" s="66">
        <v>1324.7535</v>
      </c>
      <c r="J794" s="67">
        <f t="shared" si="129"/>
        <v>1324.7535</v>
      </c>
      <c r="K794" s="68">
        <f>K793</f>
        <v>0</v>
      </c>
      <c r="L794" s="225">
        <f t="shared" si="130"/>
        <v>1324.7535</v>
      </c>
      <c r="M794" s="70">
        <v>45767</v>
      </c>
      <c r="N794" s="171" t="s">
        <v>80</v>
      </c>
      <c r="O794" s="80" t="s">
        <v>2046</v>
      </c>
      <c r="P794" s="72" t="s">
        <v>2047</v>
      </c>
      <c r="Q794" s="72" t="s">
        <v>2051</v>
      </c>
      <c r="R794" s="282"/>
      <c r="S794" s="10" t="s">
        <v>92</v>
      </c>
    </row>
    <row r="795" spans="1:19" ht="13.2" customHeight="1" outlineLevel="1" x14ac:dyDescent="0.25">
      <c r="A795" s="264" t="s">
        <v>2052</v>
      </c>
      <c r="B795" s="60" t="s">
        <v>2053</v>
      </c>
      <c r="C795" s="246"/>
      <c r="D795" s="62">
        <v>1</v>
      </c>
      <c r="E795" s="63" t="s">
        <v>88</v>
      </c>
      <c r="F795" s="64">
        <v>1371.38</v>
      </c>
      <c r="G795" s="64">
        <f t="shared" si="127"/>
        <v>68.56899999999996</v>
      </c>
      <c r="H795" s="65">
        <f t="shared" si="128"/>
        <v>4.9999999999999968E-2</v>
      </c>
      <c r="I795" s="66">
        <v>1439.9490000000001</v>
      </c>
      <c r="J795" s="67">
        <f t="shared" si="129"/>
        <v>1439.9490000000001</v>
      </c>
      <c r="K795" s="68">
        <f t="shared" ref="K795:K803" si="131">K794</f>
        <v>0</v>
      </c>
      <c r="L795" s="225">
        <f t="shared" si="130"/>
        <v>1439.9490000000001</v>
      </c>
      <c r="M795" s="70">
        <v>45767</v>
      </c>
      <c r="N795" s="171" t="s">
        <v>80</v>
      </c>
      <c r="O795" s="80" t="s">
        <v>2046</v>
      </c>
      <c r="P795" s="72" t="s">
        <v>2047</v>
      </c>
      <c r="Q795" s="72" t="s">
        <v>2054</v>
      </c>
      <c r="R795" s="282"/>
      <c r="S795" s="10" t="s">
        <v>92</v>
      </c>
    </row>
    <row r="796" spans="1:19" ht="13.2" customHeight="1" outlineLevel="1" x14ac:dyDescent="0.25">
      <c r="A796" s="264" t="s">
        <v>2055</v>
      </c>
      <c r="B796" s="60" t="s">
        <v>2056</v>
      </c>
      <c r="C796" s="246"/>
      <c r="D796" s="62">
        <v>1</v>
      </c>
      <c r="E796" s="63" t="s">
        <v>88</v>
      </c>
      <c r="F796" s="64">
        <v>1371.38</v>
      </c>
      <c r="G796" s="64">
        <f t="shared" si="127"/>
        <v>68.56899999999996</v>
      </c>
      <c r="H796" s="65">
        <f t="shared" si="128"/>
        <v>4.9999999999999968E-2</v>
      </c>
      <c r="I796" s="66">
        <v>1439.9490000000001</v>
      </c>
      <c r="J796" s="67">
        <f t="shared" si="129"/>
        <v>1439.9490000000001</v>
      </c>
      <c r="K796" s="68">
        <f t="shared" si="131"/>
        <v>0</v>
      </c>
      <c r="L796" s="225">
        <f t="shared" si="130"/>
        <v>1439.9490000000001</v>
      </c>
      <c r="M796" s="70">
        <v>45767</v>
      </c>
      <c r="N796" s="171" t="s">
        <v>80</v>
      </c>
      <c r="O796" s="80" t="s">
        <v>2046</v>
      </c>
      <c r="P796" s="72" t="s">
        <v>2047</v>
      </c>
      <c r="Q796" s="72" t="s">
        <v>2057</v>
      </c>
      <c r="R796" s="282"/>
      <c r="S796" s="10" t="s">
        <v>92</v>
      </c>
    </row>
    <row r="797" spans="1:19" ht="13.2" customHeight="1" outlineLevel="1" x14ac:dyDescent="0.25">
      <c r="A797" s="264" t="s">
        <v>2058</v>
      </c>
      <c r="B797" s="60" t="s">
        <v>2059</v>
      </c>
      <c r="C797" s="265"/>
      <c r="D797" s="62">
        <v>1</v>
      </c>
      <c r="E797" s="63" t="s">
        <v>88</v>
      </c>
      <c r="F797" s="64">
        <v>1261.67</v>
      </c>
      <c r="G797" s="64">
        <f>I797-F797</f>
        <v>178.279</v>
      </c>
      <c r="H797" s="65">
        <f>G797/F797</f>
        <v>0.14130398598682697</v>
      </c>
      <c r="I797" s="66">
        <v>1439.9490000000001</v>
      </c>
      <c r="J797" s="67">
        <f t="shared" si="129"/>
        <v>1439.9490000000001</v>
      </c>
      <c r="K797" s="68">
        <f>K796</f>
        <v>0</v>
      </c>
      <c r="L797" s="225">
        <f>J797*(1+K797)</f>
        <v>1439.9490000000001</v>
      </c>
      <c r="M797" s="70">
        <v>45767</v>
      </c>
      <c r="N797" s="171" t="s">
        <v>80</v>
      </c>
      <c r="O797" s="80" t="s">
        <v>2046</v>
      </c>
      <c r="P797" s="72" t="s">
        <v>2047</v>
      </c>
      <c r="Q797" s="72" t="s">
        <v>2051</v>
      </c>
      <c r="R797" s="282"/>
      <c r="S797" s="10" t="s">
        <v>92</v>
      </c>
    </row>
    <row r="798" spans="1:19" ht="13.2" customHeight="1" outlineLevel="1" x14ac:dyDescent="0.25">
      <c r="A798" s="264" t="s">
        <v>2060</v>
      </c>
      <c r="B798" s="60" t="s">
        <v>2061</v>
      </c>
      <c r="C798" s="140"/>
      <c r="D798" s="62">
        <v>1</v>
      </c>
      <c r="E798" s="63" t="s">
        <v>88</v>
      </c>
      <c r="F798" s="64">
        <v>1371.38</v>
      </c>
      <c r="G798" s="64">
        <f t="shared" si="127"/>
        <v>68.56899999999996</v>
      </c>
      <c r="H798" s="65">
        <f t="shared" si="128"/>
        <v>4.9999999999999968E-2</v>
      </c>
      <c r="I798" s="66">
        <v>1439.9490000000001</v>
      </c>
      <c r="J798" s="67">
        <f t="shared" si="129"/>
        <v>1439.9490000000001</v>
      </c>
      <c r="K798" s="68">
        <f>K796</f>
        <v>0</v>
      </c>
      <c r="L798" s="225">
        <f t="shared" si="130"/>
        <v>1439.9490000000001</v>
      </c>
      <c r="M798" s="70">
        <v>45767</v>
      </c>
      <c r="N798" s="171" t="s">
        <v>80</v>
      </c>
      <c r="O798" s="80" t="s">
        <v>2046</v>
      </c>
      <c r="P798" s="72" t="s">
        <v>2047</v>
      </c>
      <c r="Q798" s="72" t="s">
        <v>2062</v>
      </c>
      <c r="R798" s="282"/>
      <c r="S798" s="10" t="s">
        <v>92</v>
      </c>
    </row>
    <row r="799" spans="1:19" ht="13.2" customHeight="1" outlineLevel="1" x14ac:dyDescent="0.25">
      <c r="A799" s="264" t="s">
        <v>2063</v>
      </c>
      <c r="B799" s="60" t="s">
        <v>2064</v>
      </c>
      <c r="C799" s="140"/>
      <c r="D799" s="62">
        <v>1</v>
      </c>
      <c r="E799" s="63" t="s">
        <v>88</v>
      </c>
      <c r="F799" s="64">
        <v>1371.38</v>
      </c>
      <c r="G799" s="64">
        <f t="shared" si="127"/>
        <v>68.56899999999996</v>
      </c>
      <c r="H799" s="65">
        <f t="shared" si="128"/>
        <v>4.9999999999999968E-2</v>
      </c>
      <c r="I799" s="66">
        <v>1439.9490000000001</v>
      </c>
      <c r="J799" s="67">
        <f t="shared" si="129"/>
        <v>1439.9490000000001</v>
      </c>
      <c r="K799" s="68">
        <f t="shared" si="131"/>
        <v>0</v>
      </c>
      <c r="L799" s="225">
        <f t="shared" si="130"/>
        <v>1439.9490000000001</v>
      </c>
      <c r="M799" s="70">
        <v>45767</v>
      </c>
      <c r="N799" s="171" t="s">
        <v>80</v>
      </c>
      <c r="O799" s="80" t="s">
        <v>2046</v>
      </c>
      <c r="P799" s="72" t="s">
        <v>2047</v>
      </c>
      <c r="Q799" s="72" t="s">
        <v>2065</v>
      </c>
      <c r="R799" s="282"/>
      <c r="S799" s="10" t="s">
        <v>92</v>
      </c>
    </row>
    <row r="800" spans="1:19" ht="13.2" customHeight="1" outlineLevel="1" x14ac:dyDescent="0.25">
      <c r="A800" s="264" t="s">
        <v>2066</v>
      </c>
      <c r="B800" s="60" t="s">
        <v>2067</v>
      </c>
      <c r="C800" s="140"/>
      <c r="D800" s="62">
        <v>1</v>
      </c>
      <c r="E800" s="63" t="s">
        <v>88</v>
      </c>
      <c r="F800" s="64">
        <v>1414.04</v>
      </c>
      <c r="G800" s="64">
        <f t="shared" si="127"/>
        <v>70.701999999999998</v>
      </c>
      <c r="H800" s="65">
        <f t="shared" si="128"/>
        <v>0.05</v>
      </c>
      <c r="I800" s="66">
        <v>1484.742</v>
      </c>
      <c r="J800" s="67">
        <f t="shared" si="129"/>
        <v>1484.742</v>
      </c>
      <c r="K800" s="68">
        <f t="shared" si="131"/>
        <v>0</v>
      </c>
      <c r="L800" s="225">
        <f t="shared" si="130"/>
        <v>1484.742</v>
      </c>
      <c r="M800" s="70">
        <v>45767</v>
      </c>
      <c r="N800" s="171" t="s">
        <v>80</v>
      </c>
      <c r="O800" s="80" t="s">
        <v>2046</v>
      </c>
      <c r="P800" s="72" t="s">
        <v>2047</v>
      </c>
      <c r="Q800" s="72" t="s">
        <v>2068</v>
      </c>
      <c r="R800" s="282"/>
      <c r="S800" s="10" t="s">
        <v>92</v>
      </c>
    </row>
    <row r="801" spans="1:19" ht="13.2" customHeight="1" outlineLevel="1" x14ac:dyDescent="0.25">
      <c r="A801" s="264" t="s">
        <v>2069</v>
      </c>
      <c r="B801" s="154" t="s">
        <v>2070</v>
      </c>
      <c r="C801" s="283"/>
      <c r="D801" s="156">
        <v>1</v>
      </c>
      <c r="E801" s="284" t="s">
        <v>88</v>
      </c>
      <c r="F801" s="285">
        <v>1438.42</v>
      </c>
      <c r="G801" s="285">
        <f t="shared" si="127"/>
        <v>71.921000000000049</v>
      </c>
      <c r="H801" s="286">
        <f t="shared" si="128"/>
        <v>5.0000000000000031E-2</v>
      </c>
      <c r="I801" s="76">
        <v>1510.3410000000001</v>
      </c>
      <c r="J801" s="158">
        <f t="shared" si="129"/>
        <v>1510.3410000000001</v>
      </c>
      <c r="K801" s="77">
        <f t="shared" si="131"/>
        <v>0</v>
      </c>
      <c r="L801" s="159">
        <f t="shared" si="130"/>
        <v>1510.3410000000001</v>
      </c>
      <c r="M801" s="78">
        <v>45767</v>
      </c>
      <c r="N801" s="160" t="s">
        <v>80</v>
      </c>
      <c r="O801" s="287" t="s">
        <v>2046</v>
      </c>
      <c r="P801" s="81" t="s">
        <v>2047</v>
      </c>
      <c r="Q801" s="81" t="s">
        <v>2071</v>
      </c>
      <c r="R801" s="288"/>
      <c r="S801" s="10" t="s">
        <v>92</v>
      </c>
    </row>
    <row r="802" spans="1:19" ht="13.2" customHeight="1" outlineLevel="1" x14ac:dyDescent="0.25">
      <c r="A802" s="264" t="s">
        <v>2072</v>
      </c>
      <c r="B802" s="60" t="s">
        <v>2073</v>
      </c>
      <c r="C802" s="140"/>
      <c r="D802" s="62">
        <v>1</v>
      </c>
      <c r="E802" s="63" t="s">
        <v>88</v>
      </c>
      <c r="F802" s="64">
        <v>1414.04</v>
      </c>
      <c r="G802" s="64">
        <f t="shared" si="127"/>
        <v>140.702</v>
      </c>
      <c r="H802" s="65">
        <f t="shared" si="128"/>
        <v>9.9503550111736588E-2</v>
      </c>
      <c r="I802" s="66">
        <v>1554.742</v>
      </c>
      <c r="J802" s="67">
        <f t="shared" si="129"/>
        <v>1554.742</v>
      </c>
      <c r="K802" s="68">
        <f t="shared" si="131"/>
        <v>0</v>
      </c>
      <c r="L802" s="225">
        <f t="shared" si="130"/>
        <v>1554.742</v>
      </c>
      <c r="M802" s="70">
        <v>45767</v>
      </c>
      <c r="N802" s="171" t="s">
        <v>80</v>
      </c>
      <c r="O802" s="80" t="s">
        <v>2046</v>
      </c>
      <c r="P802" s="72" t="s">
        <v>2047</v>
      </c>
      <c r="Q802" s="72" t="s">
        <v>2068</v>
      </c>
      <c r="R802" s="282"/>
      <c r="S802" s="10" t="s">
        <v>92</v>
      </c>
    </row>
    <row r="803" spans="1:19" ht="13.2" customHeight="1" outlineLevel="1" x14ac:dyDescent="0.25">
      <c r="A803" s="264" t="s">
        <v>2074</v>
      </c>
      <c r="B803" s="60" t="s">
        <v>2075</v>
      </c>
      <c r="C803" s="283"/>
      <c r="D803" s="156">
        <v>1</v>
      </c>
      <c r="E803" s="284" t="s">
        <v>88</v>
      </c>
      <c r="F803" s="285">
        <v>1438.42</v>
      </c>
      <c r="G803" s="285">
        <f t="shared" si="127"/>
        <v>151.92099999999982</v>
      </c>
      <c r="H803" s="286">
        <f t="shared" si="128"/>
        <v>0.10561657930228989</v>
      </c>
      <c r="I803" s="76">
        <v>1590.3409999999999</v>
      </c>
      <c r="J803" s="158">
        <f t="shared" si="129"/>
        <v>1590.3409999999999</v>
      </c>
      <c r="K803" s="77">
        <f t="shared" si="131"/>
        <v>0</v>
      </c>
      <c r="L803" s="159">
        <f t="shared" si="130"/>
        <v>1590.3409999999999</v>
      </c>
      <c r="M803" s="78">
        <v>45767</v>
      </c>
      <c r="N803" s="160" t="s">
        <v>80</v>
      </c>
      <c r="O803" s="287" t="s">
        <v>2046</v>
      </c>
      <c r="P803" s="81" t="s">
        <v>2047</v>
      </c>
      <c r="Q803" s="81" t="s">
        <v>2071</v>
      </c>
      <c r="R803" s="288"/>
      <c r="S803" s="10" t="s">
        <v>92</v>
      </c>
    </row>
    <row r="804" spans="1:19" ht="13.2" customHeight="1" x14ac:dyDescent="0.25">
      <c r="A804" s="294" t="s">
        <v>2076</v>
      </c>
      <c r="B804" s="295"/>
      <c r="C804" s="295"/>
      <c r="D804" s="295"/>
      <c r="E804" s="295"/>
      <c r="F804" s="295"/>
      <c r="G804" s="295"/>
      <c r="H804" s="295"/>
      <c r="I804" s="295"/>
      <c r="J804" s="295"/>
      <c r="K804" s="295"/>
      <c r="L804" s="295"/>
      <c r="M804" s="295"/>
      <c r="N804" s="295"/>
      <c r="O804" s="295"/>
      <c r="P804" s="295"/>
      <c r="Q804" s="295"/>
      <c r="R804" s="296"/>
      <c r="S804" s="10" t="s">
        <v>92</v>
      </c>
    </row>
  </sheetData>
  <sheetProtection formatColumns="0" formatRows="0" sort="0" autoFilter="0"/>
  <protectedRanges>
    <protectedRange sqref="U12" name="Range6"/>
    <protectedRange sqref="J9 S12:T12 V12 I16:I28 K16:K28 M16:M28 O16:R28 I31:I40 K31:K40 M31:M40 O31:R40 I42:I50 K42:K50 M42:M50 O42:R50 I52:I61 K52:K61 M52:M61 O52:R61 K11:K14 M11:M14 O11:R14 I11:I14" name="Range1"/>
    <protectedRange sqref="I63:I96 K63:K96 M63:M96 O63:R96 I98:I136 K98:K136 M98:M136 O98:R136 I174:I219 K174:K219 M174:M219 O174:R219 I138:I172 K138:K172 M138:M172 O138:R172" name="Range2"/>
    <protectedRange sqref="I221:I269 K221:K269 M221:M269 O221:R269 I271:I305 K271:K305 M271:M305 O271:R305 I308:I319 K308:K319 M308:M319 O308:R319 I321:I325 K321:K325 M321:M325 O321:R325 I327:I367 K327:K367 M327:M367 O327:R367 O369:R456 M369:M456 K369:K456 I369:I456" name="Range3"/>
    <protectedRange sqref="M458:M650 K458:K650 O458:R650 I458:I650" name="Range4"/>
    <protectedRange sqref="I652:I803 M652:M803 O652:R803 K652:K803" name="Range5"/>
  </protectedRanges>
  <mergeCells count="43">
    <mergeCell ref="B1:C2"/>
    <mergeCell ref="V1:V2"/>
    <mergeCell ref="D2:E2"/>
    <mergeCell ref="D3:E3"/>
    <mergeCell ref="F3:I3"/>
    <mergeCell ref="K3:L3"/>
    <mergeCell ref="M3:N3"/>
    <mergeCell ref="S3:T3"/>
    <mergeCell ref="S5:V5"/>
    <mergeCell ref="A6:A7"/>
    <mergeCell ref="B6:C7"/>
    <mergeCell ref="D6:D7"/>
    <mergeCell ref="E6:E7"/>
    <mergeCell ref="F6:F7"/>
    <mergeCell ref="G6:H7"/>
    <mergeCell ref="I6:I7"/>
    <mergeCell ref="N6:N7"/>
    <mergeCell ref="O6:Q7"/>
    <mergeCell ref="R6:R7"/>
    <mergeCell ref="D4:I4"/>
    <mergeCell ref="B5:Q5"/>
    <mergeCell ref="K8:K9"/>
    <mergeCell ref="L8:L9"/>
    <mergeCell ref="M8:M9"/>
    <mergeCell ref="J6:J7"/>
    <mergeCell ref="L6:L7"/>
    <mergeCell ref="M6:M7"/>
    <mergeCell ref="S13:V14"/>
    <mergeCell ref="S15:V15"/>
    <mergeCell ref="A804:R804"/>
    <mergeCell ref="N8:N9"/>
    <mergeCell ref="O8:Q8"/>
    <mergeCell ref="R8:R9"/>
    <mergeCell ref="S10:V10"/>
    <mergeCell ref="S11:T11"/>
    <mergeCell ref="U11:V11"/>
    <mergeCell ref="S6:V9"/>
    <mergeCell ref="A8:A9"/>
    <mergeCell ref="B8:C9"/>
    <mergeCell ref="F8:F9"/>
    <mergeCell ref="G8:G9"/>
    <mergeCell ref="H8:H9"/>
    <mergeCell ref="I8:I9"/>
  </mergeCells>
  <hyperlinks>
    <hyperlink ref="D3" location="'MARKET DATA'!A5" display="MARKET DATA" xr:uid="{D6343194-FFEE-4952-9328-BF3C611D82C6}"/>
    <hyperlink ref="D4:E4" location="PLANT!A10" display="ALL-IN PLANT HIRING RATES" xr:uid="{856306F9-E95F-4DC8-BFA4-DF00F10630F5}"/>
    <hyperlink ref="B4" location="MATERIALS!A10" display="MATERIALS PRICE LIST" xr:uid="{922276FE-1661-429D-A059-0A5D2F96AF3A}"/>
    <hyperlink ref="U4" r:id="rId1" xr:uid="{54B596A3-F119-473E-B048-074ADDAD1860}"/>
    <hyperlink ref="C3" location="INTRODUCTION!A4" display="INTRODUCTION" xr:uid="{18F7F436-533E-4EDE-999E-0F87259C80A0}"/>
    <hyperlink ref="B3" location="'MAIN MENU'!A1" display="MAIN MENU" xr:uid="{F1F338B5-AAFB-4323-87A1-DCE7659A1B21}"/>
    <hyperlink ref="F3" location="ESTIMATIONS!A6" display="ESTIMATIONS" xr:uid="{296F4DE3-9194-43F5-A0C5-398C8D99730C}"/>
    <hyperlink ref="M3" location="EXTRACTIONS!A6" display="EXTRACTIONS" xr:uid="{31821B61-A8ED-46DD-8C8C-CA43A88DEF6A}"/>
    <hyperlink ref="C4" location="LABOUR!A10" display="ALL-IN LABOUR RATES" xr:uid="{62FB8A5F-E172-40D0-8902-9290F076ECCA}"/>
    <hyperlink ref="N589" location="'Type 2 Demo'!A1" display="'Type 2 Demo'!A1" xr:uid="{F5943210-8DDF-433F-98AE-5EF6DD8F8E5E}"/>
    <hyperlink ref="I2" r:id="rId2" display="www.baniestimations.com" xr:uid="{A068C21A-BA69-4110-AE1C-5D970C96BEEE}"/>
    <hyperlink ref="J2" r:id="rId3" display="LinkedIn" xr:uid="{09BA0FB1-E602-4467-B3E2-22507E489A36}"/>
    <hyperlink ref="L2" r:id="rId4" xr:uid="{07AF9320-0032-4234-BBB6-53DF68A57C18}"/>
    <hyperlink ref="J3" location="'UNIT RATES'!A10" display="UNIT RATES" xr:uid="{FC003C0A-2288-450A-A490-C36D741BC790}"/>
    <hyperlink ref="K3" location="'COST ANALYSIS'!A5" display="COST ANALYSIS" xr:uid="{2444CB9C-E9A6-495A-A28D-245AE1A01827}"/>
    <hyperlink ref="N257" r:id="rId5" display="offline" xr:uid="{3E69FD25-7796-494F-81E0-1C9E65DA5022}"/>
    <hyperlink ref="N654" r:id="rId6" xr:uid="{85F25919-1F66-4B16-A831-27AEAC7724B8}"/>
    <hyperlink ref="N222" r:id="rId7" xr:uid="{6DA6264D-1BD3-40A2-9BAF-CDFE61532174}"/>
    <hyperlink ref="N221" r:id="rId8" xr:uid="{8906A8C2-09C9-44D8-BAFF-B0DD6B39BFF5}"/>
    <hyperlink ref="N224" r:id="rId9" xr:uid="{233E4B93-447F-420B-8AE8-4687B8BE6FCA}"/>
    <hyperlink ref="N223" r:id="rId10" xr:uid="{B3045B05-32C5-4382-A513-2A8FE8CF9B2B}"/>
    <hyperlink ref="N227" r:id="rId11" xr:uid="{37419F9C-5C61-44B5-9EF6-5D5830F98669}"/>
    <hyperlink ref="N226" r:id="rId12" xr:uid="{12D4CA17-B5F2-4257-8874-71D0C18EA877}"/>
    <hyperlink ref="N225" r:id="rId13" xr:uid="{36879510-A7F6-4C55-BB3E-28A70A66708C}"/>
    <hyperlink ref="N254" r:id="rId14" xr:uid="{131E4F26-425C-4701-90BE-0842322C6714}"/>
    <hyperlink ref="N251" r:id="rId15" xr:uid="{526E59CA-AA30-441D-A113-9BFF63324F8D}"/>
    <hyperlink ref="N252" r:id="rId16" xr:uid="{381988C5-0B55-4EF6-94B2-3E2B64580786}"/>
    <hyperlink ref="N253" r:id="rId17" xr:uid="{45CCFE95-51D5-4BFF-8333-C6EE8DE0533E}"/>
    <hyperlink ref="N250" r:id="rId18" xr:uid="{1EA73468-89B0-43D7-B464-F4E5C0E1E401}"/>
    <hyperlink ref="N230" r:id="rId19" xr:uid="{A0C7E19E-E6FD-4C29-A1CA-BA342152AC34}"/>
    <hyperlink ref="N229" r:id="rId20" xr:uid="{3EED094D-4495-4503-A6A2-C6895A02FAB8}"/>
    <hyperlink ref="N228" r:id="rId21" xr:uid="{A6AE6C89-B181-469C-9BFF-EE71F3EE2019}"/>
    <hyperlink ref="N231" r:id="rId22" xr:uid="{5132415B-9FF6-418F-AEC9-C235C76C02FB}"/>
    <hyperlink ref="N232" r:id="rId23" xr:uid="{40CFED0E-E2A1-489C-A942-D317D530DB24}"/>
    <hyperlink ref="N256" r:id="rId24" xr:uid="{B0DE9591-DFAF-4585-90F3-4384DD84F028}"/>
    <hyperlink ref="N255" r:id="rId25" xr:uid="{A219E663-A9EA-437C-8036-9D35E8D1F964}"/>
    <hyperlink ref="N236" r:id="rId26" xr:uid="{915CC606-7180-4A49-BF1A-D3ECC06FF9CD}"/>
    <hyperlink ref="N237" r:id="rId27" xr:uid="{44AFE581-2D34-40D5-A65A-582C7812800C}"/>
    <hyperlink ref="N235" r:id="rId28" xr:uid="{9BC60899-1006-4D99-B9E2-A880884770E9}"/>
    <hyperlink ref="N238" r:id="rId29" xr:uid="{89E8B0FA-1BF6-4BDA-BC61-33056F5202A6}"/>
    <hyperlink ref="N266" r:id="rId30" xr:uid="{EE14EFD4-1335-46AA-A38D-66657AE955A4}"/>
    <hyperlink ref="N268" r:id="rId31" xr:uid="{235E22FE-33B4-470E-8E66-9CBF6EC7CE37}"/>
    <hyperlink ref="N239" r:id="rId32" xr:uid="{79E2052E-BDEB-4961-B5AA-2634C795671F}"/>
    <hyperlink ref="N240" r:id="rId33" xr:uid="{E19B0EB0-303F-4293-B35B-396546714920}"/>
    <hyperlink ref="N156" r:id="rId34" xr:uid="{ABD57F8A-5903-4549-BDE7-43C3187E9183}"/>
    <hyperlink ref="N11" r:id="rId35" xr:uid="{FC880F24-E1ED-4C7B-A045-B65A7FF23E28}"/>
    <hyperlink ref="N32" r:id="rId36" xr:uid="{04934B40-F3E4-4E01-976F-9074282F95A9}"/>
    <hyperlink ref="N33" r:id="rId37" xr:uid="{F608353B-D109-43DD-9E5B-106667ACA610}"/>
    <hyperlink ref="N35" r:id="rId38" xr:uid="{89741DBB-DCAF-4320-B5AA-2B8029E90892}"/>
    <hyperlink ref="N36" r:id="rId39" xr:uid="{59FCF2B0-3CE1-4B14-A722-006D4A9E7A2F}"/>
    <hyperlink ref="N37" r:id="rId40" xr:uid="{7F2E0692-1D94-4B12-B7FF-5D6499460EE8}"/>
    <hyperlink ref="N38" r:id="rId41" xr:uid="{073B20CC-BDF4-4198-B3D0-954355FE0E7B}"/>
    <hyperlink ref="N43" r:id="rId42" xr:uid="{1DC1FFBC-81DF-4C3E-8783-FC77AAF5B3AC}"/>
    <hyperlink ref="N44" r:id="rId43" xr:uid="{3100C462-5B46-4829-97B0-39E344FB9713}"/>
    <hyperlink ref="N46" r:id="rId44" xr:uid="{00E7BBD7-1BE6-47B7-A35F-0906459EB0D5}"/>
    <hyperlink ref="N48" r:id="rId45" xr:uid="{6D6CA465-E386-4F69-8DA8-167773D5B3B1}"/>
    <hyperlink ref="N49" r:id="rId46" xr:uid="{47172661-5BBE-4164-BE62-F6BD0579F08D}"/>
    <hyperlink ref="N770" r:id="rId47" xr:uid="{9CF97333-40A2-4FC1-8C21-5F0B73D59254}"/>
    <hyperlink ref="N772" r:id="rId48" xr:uid="{862DEBB7-2044-4CEE-8FD6-5929C1A66B10}"/>
    <hyperlink ref="N61" r:id="rId49" xr:uid="{871B29C7-B7E1-4AFE-A8A7-887A44740345}"/>
    <hyperlink ref="N50" r:id="rId50" xr:uid="{56DC75C2-1EA2-410B-A565-645E654FC791}"/>
    <hyperlink ref="N39:N40" r:id="rId51" display="online" xr:uid="{B954933A-C0E0-4D26-919F-4EE3F0B5F8DC}"/>
    <hyperlink ref="N31" r:id="rId52" xr:uid="{5AD1ECF3-343A-4455-8D97-FD5C29D64BCD}"/>
    <hyperlink ref="N459" r:id="rId53" xr:uid="{AC827376-9D97-49AD-A6AE-0C36041043A0}"/>
    <hyperlink ref="N465" r:id="rId54" xr:uid="{AA2EA0B4-7869-43B4-9FA5-E672CD99BED3}"/>
    <hyperlink ref="N657" r:id="rId55" xr:uid="{7D09CB79-A808-48E2-A5A3-09445FB929EE}"/>
    <hyperlink ref="N632" r:id="rId56" xr:uid="{B4563A49-E59D-415C-BF2C-F0EC9D1001EF}"/>
    <hyperlink ref="N633" r:id="rId57" xr:uid="{D9AC60A1-A1CC-48FA-8C7D-ADB968D5A5C6}"/>
    <hyperlink ref="N646" r:id="rId58" xr:uid="{6CEFA1AD-21C7-41DF-AE1C-27BF8E8C71BB}"/>
    <hyperlink ref="N464" r:id="rId59" xr:uid="{2B85413E-9193-422E-B0FF-0191002900A5}"/>
    <hyperlink ref="N65" r:id="rId60" xr:uid="{BACBA77A-FA6B-4A67-ABD3-8C282DFDF67B}"/>
    <hyperlink ref="N67" r:id="rId61" xr:uid="{30B83606-9B44-44AD-80A6-8BC59841FE92}"/>
    <hyperlink ref="N66" r:id="rId62" xr:uid="{E7290FFF-A162-4A10-96E6-F54E96758BA7}"/>
    <hyperlink ref="N68" r:id="rId63" xr:uid="{579539C6-D776-41BD-85D5-67B7DAA11F76}"/>
    <hyperlink ref="N103" r:id="rId64" xr:uid="{0A910575-E5B7-4F2F-B9CE-C350E28B507D}"/>
    <hyperlink ref="V4" r:id="rId65" xr:uid="{F0F66868-62CF-4FD0-A9B0-B6D78E4996E5}"/>
    <hyperlink ref="T2" r:id="rId66" xr:uid="{16B93B5B-E1AD-4342-B7A2-1A077813CC6F}"/>
    <hyperlink ref="U3" location="STORE!A5" display="STORE" xr:uid="{A8774CC6-0BDC-44EB-8D7A-2AC2FABDEE9A}"/>
    <hyperlink ref="N775" r:id="rId67" xr:uid="{5BD2D360-8265-4ED3-86F9-91A5508C4763}"/>
    <hyperlink ref="S3" location="'PAYMENT CERTIFICATES'!A1" display="PAYMENT CERTIFICATES" xr:uid="{FAB89125-1C33-4AB8-B608-2D9BCF192B79}"/>
    <hyperlink ref="S3:T3" location="PM!A1" display="PROJECT MANAGEMENT" xr:uid="{1116D2F4-059A-4201-AC6F-C7B355A17C87}"/>
    <hyperlink ref="N267" r:id="rId68" xr:uid="{BEDC4960-A70F-4745-9228-563C4122C31B}"/>
    <hyperlink ref="N264" r:id="rId69" xr:uid="{B8B4905F-8163-428A-A173-DDCE233390CF}"/>
    <hyperlink ref="N265" r:id="rId70" xr:uid="{A0173E72-14CD-462E-8817-69FAF1224C4F}"/>
    <hyperlink ref="N460" r:id="rId71" xr:uid="{3219E4E5-BE05-46E5-A282-195BF033FAF9}"/>
    <hyperlink ref="N635" r:id="rId72" xr:uid="{99659A57-C033-4D58-B72E-A6F5B66858A2}"/>
    <hyperlink ref="N645" r:id="rId73" xr:uid="{248BDF33-1CF5-45A0-B890-54C19C174F83}"/>
    <hyperlink ref="N644" r:id="rId74" xr:uid="{2099668F-B90B-4A16-BD72-E70DA4151D8E}"/>
    <hyperlink ref="N634" r:id="rId75" xr:uid="{E6C2EF14-3E80-4018-80A1-56E9DE9778CC}"/>
    <hyperlink ref="N636:N638" r:id="rId76" display="online" xr:uid="{7AFCDE1C-B68D-45C2-89F5-22315C78C7FF}"/>
    <hyperlink ref="N630" r:id="rId77" xr:uid="{A9052445-9D5B-4B45-B5ED-647DB6F44427}"/>
    <hyperlink ref="N629" r:id="rId78" xr:uid="{BC56B5B7-4B6D-419B-B9EB-6D2C6F93EFA3}"/>
    <hyperlink ref="N631" r:id="rId79" xr:uid="{22A2A50C-62A0-40E8-BC31-AC9D28A0010D}"/>
    <hyperlink ref="N243" r:id="rId80" xr:uid="{BF52BB0B-6AFC-4C85-AA1B-E6AD617EA548}"/>
    <hyperlink ref="N96" r:id="rId81" xr:uid="{7457D157-471E-4EAF-9276-E9EAD740FC46}"/>
    <hyperlink ref="N781" r:id="rId82" xr:uid="{46AF8014-32EE-4650-BE92-24A22325AB8B}"/>
    <hyperlink ref="N782" r:id="rId83" xr:uid="{82B4F84B-9BD5-4274-B179-15CE43CF1CC3}"/>
    <hyperlink ref="N458" r:id="rId84" xr:uid="{B47CF2CC-457F-41E9-9357-0B7A14A820B7}"/>
    <hyperlink ref="N176" r:id="rId85" xr:uid="{F6085F78-DE18-4CDA-8891-CE3994D1EAD2}"/>
    <hyperlink ref="N78" r:id="rId86" xr:uid="{E7870B22-2587-4C2E-BF36-9FBF0D194437}"/>
    <hyperlink ref="N76" r:id="rId87" xr:uid="{269ABFA2-AB89-478A-B88E-B3BE12341E98}"/>
    <hyperlink ref="N178" r:id="rId88" xr:uid="{0D0A9CD9-A4A0-46D3-A6BA-D816FA6D1B91}"/>
    <hyperlink ref="N183" r:id="rId89" xr:uid="{912D13C0-2F2E-406D-BB3E-3264ECC38D0E}"/>
    <hyperlink ref="N177" r:id="rId90" xr:uid="{A2CFD6B7-B551-48E5-AE70-6379C5919F9B}"/>
    <hyperlink ref="N179" r:id="rId91" xr:uid="{947C0E41-5744-4935-B93B-10469BE5D57E}"/>
    <hyperlink ref="N184" r:id="rId92" xr:uid="{CBF14100-6913-4366-A284-5E69265B0526}"/>
    <hyperlink ref="N461" r:id="rId93" xr:uid="{53AB67ED-447F-464D-B2E0-01E999AEEE39}"/>
    <hyperlink ref="N462" r:id="rId94" xr:uid="{6B4D46E5-8BE3-4936-8ED8-2DCD0C88FFA5}"/>
    <hyperlink ref="N475" r:id="rId95" display="offline" xr:uid="{4F043DA4-55D1-4995-907B-C18C3175AA4E}"/>
    <hyperlink ref="N474" r:id="rId96" xr:uid="{18EC62B1-C9F1-4300-B180-90AB93B05A5A}"/>
    <hyperlink ref="N771" r:id="rId97" xr:uid="{40CF2E1A-3191-45A4-85DD-7C6684D31CAD}"/>
    <hyperlink ref="N773" r:id="rId98" xr:uid="{9BA173D7-8E02-4506-8072-F7231F97FAB7}"/>
    <hyperlink ref="N477" r:id="rId99" xr:uid="{BD21CD18-9706-4DD3-AD44-90BFE1D502E9}"/>
    <hyperlink ref="N181" r:id="rId100" xr:uid="{457CB648-3649-4F28-9A2C-7EA211DA8B1D}"/>
    <hyperlink ref="N180" r:id="rId101" xr:uid="{4B051EE0-F50F-46A9-8669-91348B540FDB}"/>
    <hyperlink ref="N182" r:id="rId102" xr:uid="{743291A4-8CAE-46ED-AF5E-6CCD677AE3E4}"/>
    <hyperlink ref="N175" r:id="rId103" xr:uid="{E33542E1-90F7-497E-928E-A21FC2F3F915}"/>
    <hyperlink ref="N174" r:id="rId104" xr:uid="{A813D2CF-9850-4C9B-8660-E27499039C5A}"/>
    <hyperlink ref="N476" r:id="rId105" display="offline" xr:uid="{3B5CF518-28AE-4C30-BAD0-273B206F4362}"/>
    <hyperlink ref="N88" r:id="rId106" xr:uid="{21C619B8-DEE2-46F4-A824-FAE4B9DF0F19}"/>
    <hyperlink ref="N185" r:id="rId107" xr:uid="{C051B905-F228-4113-A7DE-0C04EE859159}"/>
    <hyperlink ref="N730:N731" r:id="rId108" display="online" xr:uid="{D2800A7E-EED9-4691-9F33-F3C972B3570B}"/>
    <hyperlink ref="N730" r:id="rId109" xr:uid="{8B737076-A01E-4F1F-A53E-0285B1CEBE13}"/>
    <hyperlink ref="N731" r:id="rId110" xr:uid="{A803B89B-2E66-4EB8-ACA0-B1DF73344BC5}"/>
    <hyperlink ref="N774" r:id="rId111" xr:uid="{D167BA66-E886-4352-8750-CC2513E1072B}"/>
    <hyperlink ref="N463" r:id="rId112" xr:uid="{8F14BF4B-F531-4A5C-9718-D7A5EC4782F6}"/>
    <hyperlink ref="O61" r:id="rId113" xr:uid="{9D4D143F-7CFD-4283-943B-F9A00AB9F130}"/>
    <hyperlink ref="N52" r:id="rId114" xr:uid="{4597AFC4-5332-4BD9-8A20-AF0F281F973A}"/>
    <hyperlink ref="N53" r:id="rId115" xr:uid="{2ADBFE35-C232-441C-B877-D1626F0E1944}"/>
    <hyperlink ref="N54" r:id="rId116" xr:uid="{E600A849-DA4A-4246-8BDB-5ADCF323F4CF}"/>
    <hyperlink ref="N55" r:id="rId117" xr:uid="{00209058-20D8-42DD-9F31-B91187D706D1}"/>
    <hyperlink ref="N56" r:id="rId118" xr:uid="{0DE916F1-8BF0-4C7E-82BC-176437B3FE9F}"/>
    <hyperlink ref="N57" r:id="rId119" xr:uid="{557921D8-E361-4C01-8BE9-BAF7E24390BB}"/>
    <hyperlink ref="N58" r:id="rId120" xr:uid="{46F53B49-6F18-4D87-B0A9-F0C648B49DEA}"/>
    <hyperlink ref="N59" r:id="rId121" xr:uid="{735901BB-B198-42A0-A046-9ADB9B594AF2}"/>
    <hyperlink ref="N60" r:id="rId122" xr:uid="{3622F7BF-8702-41AE-8700-0CD6250305AA}"/>
    <hyperlink ref="O52" r:id="rId123" xr:uid="{912FA1DF-10BC-4003-BFB3-3BA15EFFB9F3}"/>
    <hyperlink ref="O53" r:id="rId124" xr:uid="{6B416C8B-608C-46F8-B87F-36FC4C183FAC}"/>
    <hyperlink ref="O54" r:id="rId125" xr:uid="{5E4795B4-553D-4D21-A43F-62D2BCC0F985}"/>
    <hyperlink ref="O55" r:id="rId126" xr:uid="{FC9E5CA8-1381-4425-AA4A-0F81369A2048}"/>
    <hyperlink ref="O56" r:id="rId127" xr:uid="{F307835D-9C1B-4D5F-A42A-74EE3E7F41F0}"/>
    <hyperlink ref="O57" r:id="rId128" xr:uid="{00FCC57F-9CD4-48F9-AE37-7E73997C09A9}"/>
    <hyperlink ref="O58" r:id="rId129" xr:uid="{51B1079B-B3B6-4B10-9189-A5B33028F6C9}"/>
    <hyperlink ref="O59" r:id="rId130" xr:uid="{0401DD14-79F2-4BF2-86A0-2EC105E00F5D}"/>
    <hyperlink ref="O60" r:id="rId131" xr:uid="{81934EB7-1B13-4D2E-B6F3-97773A77A2C0}"/>
    <hyperlink ref="N294" r:id="rId132" display="offline" xr:uid="{35BE0B38-E7B3-4C80-8723-A7C2AC891B55}"/>
    <hyperlink ref="N291" r:id="rId133" xr:uid="{91E3B6EA-D077-454B-A677-D9F3772D5DED}"/>
    <hyperlink ref="N297" r:id="rId134" xr:uid="{1320B47D-B448-44C3-A60B-E41138153539}"/>
    <hyperlink ref="N478" r:id="rId135" xr:uid="{1C27FBE8-F663-47AC-AE5C-E9B6B6A0F770}"/>
    <hyperlink ref="N248" r:id="rId136" xr:uid="{9B3D9596-5AFA-41A4-9383-10CE816F4B09}"/>
    <hyperlink ref="N247" r:id="rId137" xr:uid="{D163AB1B-99EA-4E0F-835D-EEFE0E8A8F21}"/>
    <hyperlink ref="N295" r:id="rId138" display="offline" xr:uid="{A96DE74F-8FDE-4E29-874E-309FA2FEC0C3}"/>
    <hyperlink ref="N296" r:id="rId139" xr:uid="{F8F5FFE2-ACC6-481C-8117-3ACA2058842A}"/>
    <hyperlink ref="N233" r:id="rId140" xr:uid="{903CA022-DE66-4734-8FD8-7CB6DDB8433E}"/>
    <hyperlink ref="N234" r:id="rId141" xr:uid="{E265FBC3-5958-45A8-A5FB-5F303BEE3769}"/>
    <hyperlink ref="N242" r:id="rId142" xr:uid="{B64FAC6E-068F-455B-8528-4D3AC47540F5}"/>
    <hyperlink ref="N244" r:id="rId143" xr:uid="{9E40C3EB-8109-482C-AB46-1A65B12EB7D4}"/>
    <hyperlink ref="N42" r:id="rId144" xr:uid="{01C08398-BC70-41F1-95FB-9EE6B227F31E}"/>
    <hyperlink ref="N45" r:id="rId145" xr:uid="{AFD236B5-37A4-405A-A2E9-EAA9F6E6B04A}"/>
    <hyperlink ref="N47" r:id="rId146" xr:uid="{A58BE5EE-8D39-4531-8695-678B92372163}"/>
    <hyperlink ref="N34" r:id="rId147" xr:uid="{AED38FCB-39D6-46FC-A659-35A1864E9569}"/>
    <hyperlink ref="N446" r:id="rId148" xr:uid="{65EA7937-518A-4C20-B04D-492BF9D1F24F}"/>
    <hyperlink ref="Q3" location="BOQs!A1" display="BOQs" xr:uid="{69322E8F-F292-4D4E-81C0-FE0CC37462A9}"/>
    <hyperlink ref="N12" r:id="rId149" xr:uid="{02B37A91-5CEC-4C6A-A9F0-9D1C7FE35A59}"/>
    <hyperlink ref="N13" r:id="rId150" xr:uid="{DF68694F-996D-4CC0-A0E9-768BC63E369B}"/>
    <hyperlink ref="D2" r:id="rId151" display="www.baniestimations.com" xr:uid="{4A40581B-A1A0-4D3F-B002-2F432826D589}"/>
  </hyperlinks>
  <pageMargins left="0.7" right="0.7" top="0.75" bottom="0.75" header="0.3" footer="0.3"/>
  <pageSetup orientation="portrait" r:id="rId152"/>
  <drawing r:id="rId153"/>
  <legacyDrawing r:id="rId154"/>
  <mc:AlternateContent xmlns:mc="http://schemas.openxmlformats.org/markup-compatibility/2006">
    <mc:Choice Requires="x14">
      <controls>
        <mc:AlternateContent xmlns:mc="http://schemas.openxmlformats.org/markup-compatibility/2006">
          <mc:Choice Requires="x14">
            <control shapeId="1025" r:id="rId155" name="Button 1">
              <controlPr defaultSize="0" print="0" autoFill="0" autoPict="0" macro="[0]!ThisWorkbook.SaveFile">
                <anchor moveWithCells="1">
                  <from>
                    <xdr:col>0</xdr:col>
                    <xdr:colOff>7620</xdr:colOff>
                    <xdr:row>1</xdr:row>
                    <xdr:rowOff>144780</xdr:rowOff>
                  </from>
                  <to>
                    <xdr:col>1</xdr:col>
                    <xdr:colOff>15240</xdr:colOff>
                    <xdr:row>2</xdr:row>
                    <xdr:rowOff>213360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3" id="{A3D1C89C-EEC8-48C5-BE18-544AB72B907E}">
            <x14:iconSet iconSet="3Triangles">
              <x14:cfvo type="percent">
                <xm:f>0</xm:f>
              </x14:cfvo>
              <x14:cfvo type="percent">
                <xm:f>0</xm:f>
              </x14:cfvo>
              <x14:cfvo type="percent" gte="0">
                <xm:f>0</xm:f>
              </x14:cfvo>
            </x14:iconSet>
          </x14:cfRule>
          <xm:sqref>H16:H28</xm:sqref>
        </x14:conditionalFormatting>
        <x14:conditionalFormatting xmlns:xm="http://schemas.microsoft.com/office/excel/2006/main">
          <x14:cfRule type="iconSet" priority="4" id="{58B7B3B6-7310-4D59-97D9-18BEB26A30E6}">
            <x14:iconSet iconSet="3Triangles">
              <x14:cfvo type="percent">
                <xm:f>0</xm:f>
              </x14:cfvo>
              <x14:cfvo type="percent">
                <xm:f>33</xm:f>
              </x14:cfvo>
              <x14:cfvo type="percent">
                <xm:f>67</xm:f>
              </x14:cfvo>
            </x14:iconSet>
          </x14:cfRule>
          <xm:sqref>H22:H24</xm:sqref>
        </x14:conditionalFormatting>
        <x14:conditionalFormatting xmlns:xm="http://schemas.microsoft.com/office/excel/2006/main">
          <x14:cfRule type="iconSet" priority="5" id="{963FD9A2-0A41-47C8-A0B9-04C56389E405}">
            <x14:iconSet iconSet="3Arrows" custom="1">
              <x14:cfvo type="percent">
                <xm:f>0</xm:f>
              </x14:cfvo>
              <x14:cfvo type="percent">
                <xm:f>0</xm:f>
              </x14:cfvo>
              <x14:cfvo type="percent" gte="0">
                <xm:f>0</xm:f>
              </x14:cfvo>
              <x14:cfIcon iconSet="3Arrows" iconId="0"/>
              <x14:cfIcon iconSet="3Triangles" iconId="1"/>
              <x14:cfIcon iconSet="3Arrows" iconId="2"/>
            </x14:iconSet>
          </x14:cfRule>
          <xm:sqref>H52:H61 H42:H50 H31:H40 H63:H96 H11:H14</xm:sqref>
        </x14:conditionalFormatting>
        <x14:conditionalFormatting xmlns:xm="http://schemas.microsoft.com/office/excel/2006/main">
          <x14:cfRule type="iconSet" priority="2" id="{BE74D1D5-830B-4B37-B82E-F634D8D993A6}">
            <x14:iconSet iconSet="3Arrows" custom="1">
              <x14:cfvo type="percent">
                <xm:f>0</xm:f>
              </x14:cfvo>
              <x14:cfvo type="percent">
                <xm:f>0</xm:f>
              </x14:cfvo>
              <x14:cfvo type="percent" gte="0">
                <xm:f>0</xm:f>
              </x14:cfvo>
              <x14:cfIcon iconSet="3Arrows" iconId="0"/>
              <x14:cfIcon iconSet="3Triangles" iconId="1"/>
              <x14:cfIcon iconSet="3Arrows" iconId="2"/>
            </x14:iconSet>
          </x14:cfRule>
          <xm:sqref>H98:H136</xm:sqref>
        </x14:conditionalFormatting>
        <x14:conditionalFormatting xmlns:xm="http://schemas.microsoft.com/office/excel/2006/main">
          <x14:cfRule type="iconSet" priority="1" id="{95A388B1-4784-4D25-AC52-01F639A29DB8}">
            <x14:iconSet iconSet="3Arrows" custom="1">
              <x14:cfvo type="percent">
                <xm:f>0</xm:f>
              </x14:cfvo>
              <x14:cfvo type="percent">
                <xm:f>0</xm:f>
              </x14:cfvo>
              <x14:cfvo type="percent" gte="0">
                <xm:f>0</xm:f>
              </x14:cfvo>
              <x14:cfIcon iconSet="3Arrows" iconId="0"/>
              <x14:cfIcon iconSet="3Triangles" iconId="1"/>
              <x14:cfIcon iconSet="3Arrows" iconId="2"/>
            </x14:iconSet>
          </x14:cfRule>
          <xm:sqref>H745:H749 H714:H743 H698:H712 H603:H638 H591:H601 H448:H456 H422:H446 H410:H420 H403:H408 H369:H401 H327:H367 H321:H325 H308:H319 H271:H305 H221:H269 H174:H219 H652:H696 H458:H502 H640:H650 H138:H172 H751:H766 H768:H791 H505:H586 H793:H803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MATERIALS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BaniEstimations Limited</dc:creator>
  <cp:lastModifiedBy>BaniEstimations Limited</cp:lastModifiedBy>
  <dcterms:created xsi:type="dcterms:W3CDTF">2025-05-30T15:59:25Z</dcterms:created>
  <dcterms:modified xsi:type="dcterms:W3CDTF">2025-05-31T08:06:51Z</dcterms:modified>
</cp:coreProperties>
</file>